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0\Public\総務\契約関係\電気入札\R6（R6.3～R7.2）\④．HP掲載\"/>
    </mc:Choice>
  </mc:AlternateContent>
  <xr:revisionPtr revIDLastSave="0" documentId="13_ncr:1_{FF309D88-0107-4642-8DCA-FCD410E89097}" xr6:coauthVersionLast="47" xr6:coauthVersionMax="47" xr10:uidLastSave="{00000000-0000-0000-0000-000000000000}"/>
  <bookViews>
    <workbookView xWindow="-120" yWindow="-120" windowWidth="20730" windowHeight="11160" tabRatio="740" xr2:uid="{00000000-000D-0000-FFFF-FFFF00000000}"/>
  </bookViews>
  <sheets>
    <sheet name="予定価格算定書（し尿処理施設）" sheetId="18" r:id="rId1"/>
    <sheet name="予定価格算定書（ライフポート柳津）" sheetId="19" r:id="rId2"/>
  </sheets>
  <definedNames>
    <definedName name="_xlnm.Print_Area" localSheetId="0">'予定価格算定書（し尿処理施設）'!$A$1:$T$37</definedName>
    <definedName name="_xlnm.Print_Area" localSheetId="1">'予定価格算定書（ライフポート柳津）'!$A$1:$P$35</definedName>
  </definedNames>
  <calcPr calcId="191029"/>
</workbook>
</file>

<file path=xl/calcChain.xml><?xml version="1.0" encoding="utf-8"?>
<calcChain xmlns="http://schemas.openxmlformats.org/spreadsheetml/2006/main">
  <c r="H26" i="19" l="1"/>
  <c r="J25" i="19"/>
  <c r="G25" i="19"/>
  <c r="L25" i="19" s="1"/>
  <c r="D25" i="19"/>
  <c r="J24" i="19"/>
  <c r="G24" i="19"/>
  <c r="D24" i="19"/>
  <c r="J23" i="19"/>
  <c r="G23" i="19"/>
  <c r="D23" i="19"/>
  <c r="J22" i="19"/>
  <c r="G22" i="19"/>
  <c r="D22" i="19"/>
  <c r="J21" i="19"/>
  <c r="G21" i="19"/>
  <c r="L21" i="19" s="1"/>
  <c r="D21" i="19"/>
  <c r="J20" i="19"/>
  <c r="G20" i="19"/>
  <c r="L20" i="19" s="1"/>
  <c r="D20" i="19"/>
  <c r="J19" i="19"/>
  <c r="G19" i="19"/>
  <c r="D19" i="19"/>
  <c r="J18" i="19"/>
  <c r="G18" i="19"/>
  <c r="D18" i="19"/>
  <c r="J17" i="19"/>
  <c r="G17" i="19"/>
  <c r="L17" i="19" s="1"/>
  <c r="D17" i="19"/>
  <c r="J16" i="19"/>
  <c r="G16" i="19"/>
  <c r="L16" i="19" s="1"/>
  <c r="D16" i="19"/>
  <c r="J15" i="19"/>
  <c r="G15" i="19"/>
  <c r="D15" i="19"/>
  <c r="J14" i="19"/>
  <c r="G14" i="19"/>
  <c r="N27" i="18"/>
  <c r="K27" i="18"/>
  <c r="H27" i="18"/>
  <c r="M26" i="18"/>
  <c r="J26" i="18"/>
  <c r="M25" i="18"/>
  <c r="J25" i="18"/>
  <c r="M24" i="18"/>
  <c r="J24" i="18"/>
  <c r="M23" i="18"/>
  <c r="J23" i="18"/>
  <c r="P22" i="18"/>
  <c r="M22" i="18"/>
  <c r="J22" i="18"/>
  <c r="P21" i="18"/>
  <c r="M21" i="18"/>
  <c r="J21" i="18"/>
  <c r="P20" i="18"/>
  <c r="M20" i="18"/>
  <c r="J20" i="18"/>
  <c r="P19" i="18"/>
  <c r="M19" i="18"/>
  <c r="J19" i="18"/>
  <c r="M18" i="18"/>
  <c r="J18" i="18"/>
  <c r="M17" i="18"/>
  <c r="J17" i="18"/>
  <c r="D17" i="18"/>
  <c r="D18" i="18" s="1"/>
  <c r="M16" i="18"/>
  <c r="J16" i="18"/>
  <c r="G16" i="18"/>
  <c r="D16" i="18"/>
  <c r="P15" i="18"/>
  <c r="M15" i="18"/>
  <c r="J15" i="18"/>
  <c r="G15" i="18"/>
  <c r="Q26" i="18" l="1"/>
  <c r="Q23" i="18"/>
  <c r="L24" i="19"/>
  <c r="L18" i="19"/>
  <c r="L22" i="19"/>
  <c r="L15" i="19"/>
  <c r="L19" i="19"/>
  <c r="L23" i="19"/>
  <c r="L14" i="19"/>
  <c r="Q17" i="18"/>
  <c r="Q19" i="18"/>
  <c r="Q22" i="18"/>
  <c r="Q24" i="18"/>
  <c r="Q15" i="18"/>
  <c r="Q21" i="18"/>
  <c r="Q16" i="18"/>
  <c r="R16" i="18" s="1"/>
  <c r="Q20" i="18"/>
  <c r="R15" i="18"/>
  <c r="Q18" i="18"/>
  <c r="Q25" i="18"/>
  <c r="G18" i="18"/>
  <c r="D19" i="18"/>
  <c r="G17" i="18"/>
  <c r="R17" i="18" s="1"/>
  <c r="K26" i="19" l="1"/>
  <c r="R18" i="18"/>
  <c r="G19" i="18"/>
  <c r="R19" i="18" s="1"/>
  <c r="D20" i="18"/>
  <c r="D21" i="18" l="1"/>
  <c r="G20" i="18"/>
  <c r="R20" i="18" s="1"/>
  <c r="G21" i="18" l="1"/>
  <c r="R21" i="18" s="1"/>
  <c r="D22" i="18"/>
  <c r="G22" i="18" l="1"/>
  <c r="R22" i="18" s="1"/>
  <c r="D23" i="18"/>
  <c r="D24" i="18" l="1"/>
  <c r="G23" i="18"/>
  <c r="R23" i="18" s="1"/>
  <c r="D25" i="18" l="1"/>
  <c r="G24" i="18"/>
  <c r="R24" i="18" s="1"/>
  <c r="D26" i="18" l="1"/>
  <c r="G26" i="18" s="1"/>
  <c r="R26" i="18" s="1"/>
  <c r="G25" i="18"/>
  <c r="R25" i="18" s="1"/>
  <c r="R27" i="18" l="1"/>
  <c r="R31" i="18" s="1"/>
</calcChain>
</file>

<file path=xl/sharedStrings.xml><?xml version="1.0" encoding="utf-8"?>
<sst xmlns="http://schemas.openxmlformats.org/spreadsheetml/2006/main" count="76" uniqueCount="45">
  <si>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</si>
  <si>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</si>
  <si>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</si>
  <si>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</si>
  <si>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</si>
  <si>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</si>
  <si>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</si>
  <si>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</si>
  <si>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>夜間</t>
    <rPh sb="0" eb="2">
      <t>ヤカン</t>
    </rPh>
    <phoneticPr fontId="1"/>
  </si>
  <si>
    <t>重負荷</t>
    <rPh sb="0" eb="1">
      <t>ジュウ</t>
    </rPh>
    <rPh sb="1" eb="3">
      <t>フカ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</si>
  <si>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</si>
  <si>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</si>
  <si>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</si>
  <si>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</si>
  <si>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昼間</t>
    <phoneticPr fontId="1"/>
  </si>
  <si>
    <t>し尿処理施設</t>
    <rPh sb="1" eb="2">
      <t>ニョウ</t>
    </rPh>
    <rPh sb="2" eb="4">
      <t>ショリ</t>
    </rPh>
    <rPh sb="4" eb="6">
      <t>シセツ</t>
    </rPh>
    <phoneticPr fontId="1"/>
  </si>
  <si>
    <t>様式第5</t>
    <rPh sb="0" eb="2">
      <t>ヨウシキ</t>
    </rPh>
    <rPh sb="2" eb="3">
      <t>ダイ</t>
    </rPh>
    <phoneticPr fontId="1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</si>
  <si>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</si>
  <si>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月毎の
電気料金合計
G
（B＋F）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</si>
  <si>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契約電力
A</t>
    <rPh sb="0" eb="2">
      <t>ケイヤク</t>
    </rPh>
    <rPh sb="2" eb="4">
      <t>デンリョク</t>
    </rPh>
    <phoneticPr fontId="1"/>
  </si>
  <si>
    <t>単価</t>
    <rPh sb="0" eb="2">
      <t>タンカ</t>
    </rPh>
    <phoneticPr fontId="1"/>
  </si>
  <si>
    <t>小計
B
(A×①×
力率割引)</t>
    <rPh sb="0" eb="1">
      <t>ショウ</t>
    </rPh>
    <rPh sb="11" eb="15">
      <t>リキリツワリビキ</t>
    </rPh>
    <phoneticPr fontId="1"/>
  </si>
  <si>
    <t>小計
F
（a1+a2+a3）</t>
    <rPh sb="0" eb="1">
      <t>ショウ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</si>
  <si>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</si>
  <si>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計
a1
（C×②）</t>
    <rPh sb="0" eb="1">
      <t>ケイ</t>
    </rPh>
    <phoneticPr fontId="1"/>
  </si>
  <si>
    <t>予定使用
電力量
D</t>
    <rPh sb="0" eb="2">
      <t>ヨテイ</t>
    </rPh>
    <rPh sb="2" eb="4">
      <t>シヨウ</t>
    </rPh>
    <rPh sb="5" eb="8">
      <t>デンリョクリョウ</t>
    </rPh>
    <phoneticPr fontId="1"/>
  </si>
  <si>
    <t xml:space="preserve">計
a2
(D×③)
</t>
    <rPh sb="0" eb="1">
      <t>ケイ</t>
    </rPh>
    <phoneticPr fontId="1"/>
  </si>
  <si>
    <t>予定使用
電力量
E</t>
    <rPh sb="0" eb="2">
      <t>ヨテイ</t>
    </rPh>
    <rPh sb="2" eb="4">
      <t>シヨウ</t>
    </rPh>
    <rPh sb="5" eb="8">
      <t>デンリョクリョウ</t>
    </rPh>
    <phoneticPr fontId="1"/>
  </si>
  <si>
    <t>計
a3
（E×④）</t>
    <rPh sb="0" eb="1">
      <t>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</si>
  <si>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</si>
  <si>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</si>
  <si>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</si>
  <si>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</si>
  <si>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電気料金総価E①</t>
    <rPh sb="0" eb="4">
      <t>デンキリョウキン</t>
    </rPh>
    <rPh sb="4" eb="5">
      <t>ソウ</t>
    </rPh>
    <rPh sb="5" eb="6">
      <t>アタイ</t>
    </rPh>
    <phoneticPr fontId="1"/>
  </si>
  <si>
    <t>入札書記載額
（電気料金総価 E①+E②）</t>
    <rPh sb="0" eb="4">
      <t>ニュウサツショキ</t>
    </rPh>
    <rPh sb="4" eb="5">
      <t>ノ</t>
    </rPh>
    <rPh sb="5" eb="6">
      <t>ガク</t>
    </rPh>
    <rPh sb="8" eb="10">
      <t>デンキ</t>
    </rPh>
    <rPh sb="10" eb="12">
      <t>リョウキン</t>
    </rPh>
    <rPh sb="12" eb="13">
      <t>ソウ</t>
    </rPh>
    <rPh sb="13" eb="14">
      <t>アタイ</t>
    </rPh>
    <phoneticPr fontId="1"/>
  </si>
  <si>
    <r>
      <t>記入上の注意点等
１　入札金額算定書は入札書に添付し、入札書に使用する印鑑で割印を行うこと。
２　</t>
    </r>
    <r>
      <rPr>
        <b/>
        <sz val="11"/>
        <rFont val="ＭＳ Ｐゴシック"/>
        <family val="3"/>
        <charset val="128"/>
      </rPr>
      <t>基本料金単価①、電力量料金単価②③④</t>
    </r>
    <r>
      <rPr>
        <sz val="11"/>
        <rFont val="ＭＳ Ｐゴシック"/>
        <family val="3"/>
        <charset val="128"/>
      </rPr>
      <t>は</t>
    </r>
    <r>
      <rPr>
        <b/>
        <sz val="11"/>
        <rFont val="ＭＳ Ｐゴシック"/>
        <family val="3"/>
        <charset val="128"/>
      </rPr>
      <t>税込単価</t>
    </r>
    <r>
      <rPr>
        <sz val="11"/>
        <rFont val="ＭＳ Ｐゴシック"/>
        <family val="3"/>
        <charset val="128"/>
      </rPr>
      <t>とし、</t>
    </r>
    <r>
      <rPr>
        <b/>
        <sz val="11"/>
        <rFont val="ＭＳ Ｐゴシック"/>
        <family val="3"/>
        <charset val="128"/>
      </rPr>
      <t>小数点第３位を切り捨てる</t>
    </r>
    <r>
      <rPr>
        <sz val="11"/>
        <rFont val="ＭＳ Ｐゴシック"/>
        <family val="3"/>
        <charset val="128"/>
      </rPr>
      <t>。
３　</t>
    </r>
    <r>
      <rPr>
        <b/>
        <sz val="11"/>
        <rFont val="ＭＳ Ｐゴシック"/>
        <family val="3"/>
        <charset val="128"/>
      </rPr>
      <t>基本料金及び電力量料金の小計の端数</t>
    </r>
    <r>
      <rPr>
        <sz val="11"/>
        <rFont val="ＭＳ Ｐゴシック"/>
        <family val="3"/>
        <charset val="128"/>
      </rPr>
      <t>は、</t>
    </r>
    <r>
      <rPr>
        <b/>
        <sz val="11"/>
        <rFont val="ＭＳ Ｐゴシック"/>
        <family val="3"/>
        <charset val="128"/>
      </rPr>
      <t>小数点第３位を切り捨てる</t>
    </r>
    <r>
      <rPr>
        <sz val="11"/>
        <rFont val="ＭＳ Ｐゴシック"/>
        <family val="3"/>
        <charset val="128"/>
      </rPr>
      <t>。
４　</t>
    </r>
    <r>
      <rPr>
        <b/>
        <sz val="11"/>
        <rFont val="ＭＳ Ｐゴシック"/>
        <family val="3"/>
        <charset val="128"/>
      </rPr>
      <t>月毎の電気料金合計Ｇ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１円未満の端数は切り捨てる</t>
    </r>
    <r>
      <rPr>
        <sz val="11"/>
        <rFont val="ＭＳ Ｐゴシック"/>
        <family val="3"/>
        <charset val="128"/>
      </rPr>
      <t>。
５　</t>
    </r>
    <r>
      <rPr>
        <b/>
        <sz val="11"/>
        <rFont val="ＭＳ Ｐゴシック"/>
        <family val="3"/>
        <charset val="128"/>
      </rPr>
      <t>入札書に記載する金額は、電気料金総価</t>
    </r>
    <r>
      <rPr>
        <sz val="11"/>
        <rFont val="ＭＳ Ｐゴシック"/>
        <family val="3"/>
        <charset val="128"/>
      </rPr>
      <t>（Ｅ①、Ｅ②の合計）</t>
    </r>
    <r>
      <rPr>
        <b/>
        <sz val="11"/>
        <rFont val="ＭＳ Ｐゴシック"/>
        <family val="3"/>
        <charset val="128"/>
      </rPr>
      <t>の額</t>
    </r>
    <r>
      <rPr>
        <sz val="11"/>
        <rFont val="ＭＳ Ｐゴシック"/>
        <family val="3"/>
        <charset val="128"/>
      </rPr>
      <t>とする。
６　電力量料金単価には、</t>
    </r>
    <r>
      <rPr>
        <b/>
        <sz val="11"/>
        <rFont val="ＭＳ Ｐゴシック"/>
        <family val="3"/>
        <charset val="128"/>
      </rPr>
      <t>燃料費調整単価及び再生可能エネルギー発電促進賦課金単価を含まない</t>
    </r>
    <r>
      <rPr>
        <sz val="11"/>
        <rFont val="ＭＳ Ｐゴシック"/>
        <family val="3"/>
        <charset val="128"/>
      </rPr>
      <t>。
７　仕様書の注意点を踏まえた記載であれば、入札参加者の需要内容に合わせた様式も可とする。</t>
    </r>
    <rPh sb="0" eb="2">
      <t>キニュウ</t>
    </rPh>
    <rPh sb="2" eb="3">
      <t>ジョウ</t>
    </rPh>
    <rPh sb="4" eb="7">
      <t>チュウイテン</t>
    </rPh>
    <rPh sb="7" eb="8">
      <t>トウ</t>
    </rPh>
    <rPh sb="11" eb="13">
      <t>ニュウサツ</t>
    </rPh>
    <rPh sb="13" eb="15">
      <t>キンガク</t>
    </rPh>
    <rPh sb="15" eb="17">
      <t>サンテイ</t>
    </rPh>
    <rPh sb="17" eb="18">
      <t>ショ</t>
    </rPh>
    <rPh sb="19" eb="21">
      <t>ニュウサツ</t>
    </rPh>
    <rPh sb="21" eb="22">
      <t>ショ</t>
    </rPh>
    <rPh sb="23" eb="25">
      <t>テンプ</t>
    </rPh>
    <rPh sb="27" eb="29">
      <t>ニュウサツ</t>
    </rPh>
    <rPh sb="29" eb="30">
      <t>ショ</t>
    </rPh>
    <rPh sb="31" eb="33">
      <t>シヨウ</t>
    </rPh>
    <rPh sb="35" eb="37">
      <t>インカン</t>
    </rPh>
    <rPh sb="38" eb="39">
      <t>ワ</t>
    </rPh>
    <rPh sb="39" eb="40">
      <t>イン</t>
    </rPh>
    <rPh sb="41" eb="42">
      <t>オコナ</t>
    </rPh>
    <rPh sb="49" eb="55">
      <t>キホンリョウキンタンカ</t>
    </rPh>
    <rPh sb="60" eb="64">
      <t>リョウキンタンカ</t>
    </rPh>
    <rPh sb="68" eb="72">
      <t>ゼイコミタンカ</t>
    </rPh>
    <rPh sb="75" eb="79">
      <t>ショウスウテンダイ</t>
    </rPh>
    <rPh sb="80" eb="81">
      <t>イ</t>
    </rPh>
    <rPh sb="82" eb="83">
      <t>キ</t>
    </rPh>
    <rPh sb="84" eb="85">
      <t>ス</t>
    </rPh>
    <rPh sb="95" eb="96">
      <t>オヨ</t>
    </rPh>
    <rPh sb="97" eb="100">
      <t>デンリョクリョウ</t>
    </rPh>
    <rPh sb="100" eb="102">
      <t>リョウキン</t>
    </rPh>
    <rPh sb="103" eb="105">
      <t>ショウケイ</t>
    </rPh>
    <rPh sb="106" eb="107">
      <t>ハジ</t>
    </rPh>
    <rPh sb="107" eb="108">
      <t>スウ</t>
    </rPh>
    <rPh sb="110" eb="113">
      <t>ショウスウテン</t>
    </rPh>
    <rPh sb="113" eb="114">
      <t>ダイ</t>
    </rPh>
    <rPh sb="115" eb="116">
      <t>イ</t>
    </rPh>
    <rPh sb="117" eb="118">
      <t>キ</t>
    </rPh>
    <rPh sb="119" eb="120">
      <t>ス</t>
    </rPh>
    <rPh sb="127" eb="128">
      <t>ゴト</t>
    </rPh>
    <rPh sb="154" eb="157">
      <t>ニュウサツショ</t>
    </rPh>
    <rPh sb="158" eb="160">
      <t>キサイ</t>
    </rPh>
    <rPh sb="162" eb="164">
      <t>キンガク</t>
    </rPh>
    <rPh sb="237" eb="240">
      <t>シヨウショ</t>
    </rPh>
    <rPh sb="241" eb="244">
      <t>チュウイテン</t>
    </rPh>
    <rPh sb="245" eb="246">
      <t>フ</t>
    </rPh>
    <rPh sb="249" eb="251">
      <t>キサイ</t>
    </rPh>
    <rPh sb="256" eb="261">
      <t>ニュウサツサンカシャ</t>
    </rPh>
    <rPh sb="262" eb="266">
      <t>ジュヨウナイヨウ</t>
    </rPh>
    <rPh sb="267" eb="268">
      <t>ア</t>
    </rPh>
    <rPh sb="271" eb="273">
      <t>ヨウシキ</t>
    </rPh>
    <rPh sb="274" eb="275">
      <t>カ</t>
    </rPh>
    <phoneticPr fontId="1"/>
  </si>
  <si>
    <t>ライフポート柳津</t>
    <rPh sb="6" eb="8">
      <t>ヤナイヅ</t>
    </rPh>
    <phoneticPr fontId="1"/>
  </si>
  <si>
    <t>月毎の
電気料金合計
E
（B＋D）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</si>
  <si>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単価
①</t>
    <phoneticPr fontId="1"/>
  </si>
  <si>
    <t>単価
②</t>
    <rPh sb="0" eb="2">
      <t>タンカ</t>
    </rPh>
    <phoneticPr fontId="1"/>
  </si>
  <si>
    <t>電気料金総価E②</t>
    <phoneticPr fontId="1"/>
  </si>
  <si>
    <t>小計
D
(C×②)</t>
    <rPh sb="0" eb="1">
      <t>チイ</t>
    </rPh>
    <rPh sb="1" eb="2">
      <t>ケイ</t>
    </rPh>
    <phoneticPr fontId="1"/>
  </si>
  <si>
    <r>
      <t>記入上の注意点等
１　入札金額算定書は入札書に添付し、入札書に使用する印鑑で割印を行うこと。
２　</t>
    </r>
    <r>
      <rPr>
        <b/>
        <sz val="11"/>
        <rFont val="ＭＳ Ｐゴシック"/>
        <family val="3"/>
        <charset val="128"/>
      </rPr>
      <t>基本料金単価①、電力量料金単価②</t>
    </r>
    <r>
      <rPr>
        <sz val="11"/>
        <rFont val="ＭＳ Ｐゴシック"/>
        <family val="3"/>
        <charset val="128"/>
      </rPr>
      <t>は</t>
    </r>
    <r>
      <rPr>
        <b/>
        <sz val="11"/>
        <rFont val="ＭＳ Ｐゴシック"/>
        <family val="3"/>
        <charset val="128"/>
      </rPr>
      <t>税込単価</t>
    </r>
    <r>
      <rPr>
        <sz val="11"/>
        <rFont val="ＭＳ Ｐゴシック"/>
        <family val="3"/>
        <charset val="128"/>
      </rPr>
      <t>とし、</t>
    </r>
    <r>
      <rPr>
        <b/>
        <sz val="11"/>
        <rFont val="ＭＳ Ｐゴシック"/>
        <family val="3"/>
        <charset val="128"/>
      </rPr>
      <t>小数点第３位を切り捨てる</t>
    </r>
    <r>
      <rPr>
        <sz val="11"/>
        <rFont val="ＭＳ Ｐゴシック"/>
        <family val="3"/>
        <charset val="128"/>
      </rPr>
      <t>。
３　</t>
    </r>
    <r>
      <rPr>
        <b/>
        <sz val="11"/>
        <rFont val="ＭＳ Ｐゴシック"/>
        <family val="3"/>
        <charset val="128"/>
      </rPr>
      <t>基本料金及び電力量料金の小計の端数</t>
    </r>
    <r>
      <rPr>
        <sz val="11"/>
        <rFont val="ＭＳ Ｐゴシック"/>
        <family val="3"/>
        <charset val="128"/>
      </rPr>
      <t>は、</t>
    </r>
    <r>
      <rPr>
        <b/>
        <sz val="11"/>
        <rFont val="ＭＳ Ｐゴシック"/>
        <family val="3"/>
        <charset val="128"/>
      </rPr>
      <t>小数点第３位を切り捨てる</t>
    </r>
    <r>
      <rPr>
        <sz val="11"/>
        <rFont val="ＭＳ Ｐゴシック"/>
        <family val="3"/>
        <charset val="128"/>
      </rPr>
      <t>。
４　</t>
    </r>
    <r>
      <rPr>
        <b/>
        <sz val="11"/>
        <rFont val="ＭＳ Ｐゴシック"/>
        <family val="3"/>
        <charset val="128"/>
      </rPr>
      <t>月毎の電気料金合計E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１円未満の端数は切り捨てる</t>
    </r>
    <r>
      <rPr>
        <sz val="11"/>
        <rFont val="ＭＳ Ｐゴシック"/>
        <family val="3"/>
        <charset val="128"/>
      </rPr>
      <t>。
５　</t>
    </r>
    <r>
      <rPr>
        <b/>
        <sz val="11"/>
        <rFont val="ＭＳ Ｐゴシック"/>
        <family val="3"/>
        <charset val="128"/>
      </rPr>
      <t>入札書に記載する金額は、電気料金総価</t>
    </r>
    <r>
      <rPr>
        <sz val="11"/>
        <rFont val="ＭＳ Ｐゴシック"/>
        <family val="3"/>
        <charset val="128"/>
      </rPr>
      <t>（Ｅ①、Ｅ②の合計</t>
    </r>
    <r>
      <rPr>
        <b/>
        <sz val="11"/>
        <rFont val="ＭＳ Ｐゴシック"/>
        <family val="3"/>
        <charset val="128"/>
      </rPr>
      <t>）の額</t>
    </r>
    <r>
      <rPr>
        <sz val="11"/>
        <rFont val="ＭＳ Ｐゴシック"/>
        <family val="3"/>
        <charset val="128"/>
      </rPr>
      <t>とする。
６　電力量料金単価には、</t>
    </r>
    <r>
      <rPr>
        <b/>
        <sz val="11"/>
        <rFont val="ＭＳ Ｐゴシック"/>
        <family val="3"/>
        <charset val="128"/>
      </rPr>
      <t>燃料費調整単価及び再生可能エネルギー発電促進賦課金単価を含まない</t>
    </r>
    <r>
      <rPr>
        <sz val="11"/>
        <rFont val="ＭＳ Ｐゴシック"/>
        <family val="3"/>
        <charset val="128"/>
      </rPr>
      <t>。
７　仕様書の注意点を踏まえた記載であれば、入札参加者の需要内容に合わせた様式も可とする。</t>
    </r>
    <rPh sb="58" eb="59">
      <t>リョク</t>
    </rPh>
    <phoneticPr fontId="1"/>
  </si>
  <si>
    <t>R6</t>
    <phoneticPr fontId="1"/>
  </si>
  <si>
    <t>R7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</si>
</sst>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.00_);[Red]\(#,##0.00\)"/>
    <numFmt numFmtId="177" formatCode="#,##0.00_ ;[Red]\-#,##0.00\ "/>
    <numFmt numFmtId="178" formatCode="#,##0.0000_ ;[Red]\-#,##0.0000\ "/>
    <numFmt numFmtId="179" formatCode="#,##0_ ;[Red]\-#,##0\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154">
    <xf numFmtId="0" fontId="0" fillId="0" borderId="0" xfId="0">
      <alignment vertical="center"/>
    </xf>
    <xf numFmtId="0" fontId="5" fillId="2" borderId="0" xfId="6" applyFont="1" applyFill="1" applyAlignment="1">
      <alignment horizontal="left"/>
    </xf>
    <xf numFmtId="0" fontId="2" fillId="2" borderId="0" xfId="10" applyFont="1" applyFill="1"/>
    <xf numFmtId="0" fontId="3" fillId="2" borderId="0" xfId="10" applyFill="1"/>
    <xf numFmtId="0" fontId="5" fillId="2" borderId="0" xfId="10" applyFont="1" applyFill="1" applyAlignment="1">
      <alignment horizontal="left"/>
    </xf>
    <xf numFmtId="0" fontId="0" fillId="2" borderId="0" xfId="10" applyFont="1" applyFill="1"/>
    <xf numFmtId="0" fontId="3" fillId="2" borderId="15" xfId="10" applyFill="1" applyBorder="1" applyAlignment="1">
      <alignment horizontal="center" vertical="center"/>
    </xf>
    <xf numFmtId="0" fontId="0" fillId="2" borderId="7" xfId="10" applyFont="1" applyFill="1" applyBorder="1" applyAlignment="1">
      <alignment horizontal="center" vertical="center" wrapText="1"/>
    </xf>
    <xf numFmtId="0" fontId="0" fillId="2" borderId="1" xfId="10" applyFont="1" applyFill="1" applyBorder="1" applyAlignment="1">
      <alignment horizontal="center" vertical="center" wrapText="1"/>
    </xf>
    <xf numFmtId="0" fontId="3" fillId="2" borderId="9" xfId="10" applyFill="1" applyBorder="1" applyAlignment="1">
      <alignment horizontal="right"/>
    </xf>
    <xf numFmtId="0" fontId="3" fillId="2" borderId="21" xfId="10" applyFill="1" applyBorder="1" applyAlignment="1">
      <alignment horizontal="right"/>
    </xf>
    <xf numFmtId="0" fontId="3" fillId="2" borderId="11" xfId="10" applyFill="1" applyBorder="1" applyAlignment="1">
      <alignment horizontal="right"/>
    </xf>
    <xf numFmtId="0" fontId="3" fillId="2" borderId="17" xfId="10" applyFill="1" applyBorder="1" applyAlignment="1">
      <alignment horizontal="right"/>
    </xf>
    <xf numFmtId="0" fontId="3" fillId="2" borderId="6" xfId="10" applyFill="1" applyBorder="1" applyAlignment="1">
      <alignment horizontal="right"/>
    </xf>
    <xf numFmtId="0" fontId="7" fillId="2" borderId="0" xfId="10" applyFont="1" applyFill="1"/>
    <xf numFmtId="0" fontId="3" fillId="0" borderId="4" xfId="10" applyBorder="1" applyAlignment="1">
      <alignment horizontal="center" vertical="center"/>
    </xf>
    <xf numFmtId="0" fontId="0" fillId="2" borderId="4" xfId="10" applyFont="1" applyFill="1" applyBorder="1" applyAlignment="1">
      <alignment horizontal="center" vertical="center"/>
    </xf>
    <xf numFmtId="0" fontId="3" fillId="2" borderId="24" xfId="10" applyFill="1" applyBorder="1" applyAlignment="1">
      <alignment horizontal="center" vertical="center"/>
    </xf>
    <xf numFmtId="0" fontId="3" fillId="2" borderId="25" xfId="10" applyFill="1" applyBorder="1"/>
    <xf numFmtId="38" fontId="3" fillId="2" borderId="26" xfId="12" applyFont="1" applyFill="1" applyBorder="1" applyAlignment="1" applyProtection="1">
      <alignment horizontal="center"/>
    </xf>
    <xf numFmtId="38" fontId="3" fillId="2" borderId="29" xfId="12" applyFont="1" applyFill="1" applyBorder="1" applyProtection="1"/>
    <xf numFmtId="9" fontId="0" fillId="2" borderId="11" xfId="10" applyNumberFormat="1" applyFont="1" applyFill="1" applyBorder="1"/>
    <xf numFmtId="0" fontId="3" fillId="2" borderId="12" xfId="10" applyFill="1" applyBorder="1" applyAlignment="1">
      <alignment horizontal="center" vertical="center"/>
    </xf>
    <xf numFmtId="0" fontId="3" fillId="2" borderId="14" xfId="10" applyFill="1" applyBorder="1" applyAlignment="1">
      <alignment horizontal="center" vertical="center"/>
    </xf>
    <xf numFmtId="0" fontId="3" fillId="2" borderId="4" xfId="10" applyFill="1" applyBorder="1" applyAlignment="1">
      <alignment horizontal="center" vertical="center"/>
    </xf>
    <xf numFmtId="0" fontId="0" fillId="2" borderId="1" xfId="10" applyFont="1" applyFill="1" applyBorder="1" applyAlignment="1">
      <alignment horizontal="center" vertical="center"/>
    </xf>
    <xf numFmtId="0" fontId="0" fillId="0" borderId="4" xfId="10" applyFont="1" applyBorder="1" applyAlignment="1">
      <alignment horizontal="center" vertical="center"/>
    </xf>
    <xf numFmtId="0" fontId="9" fillId="2" borderId="0" xfId="10" applyFont="1" applyFill="1"/>
    <xf numFmtId="0" fontId="10" fillId="0" borderId="0" xfId="11" applyFont="1" applyAlignment="1">
      <alignment horizontal="center" vertical="center" wrapText="1"/>
    </xf>
    <xf numFmtId="0" fontId="10" fillId="0" borderId="0" xfId="11" applyFont="1" applyAlignment="1">
      <alignment horizontal="left" vertical="center" wrapText="1"/>
    </xf>
    <xf numFmtId="0" fontId="11" fillId="0" borderId="0" xfId="11" applyFont="1" applyAlignment="1" applyProtection="1">
      <alignment horizontal="right" vertical="center" wrapText="1"/>
      <protection locked="0"/>
    </xf>
    <xf numFmtId="0" fontId="11" fillId="0" borderId="0" xfId="11" applyFont="1" applyAlignment="1">
      <alignment horizontal="left" vertical="center" wrapText="1"/>
    </xf>
    <xf numFmtId="0" fontId="12" fillId="0" borderId="0" xfId="11" applyFont="1" applyAlignment="1">
      <alignment horizontal="left" vertical="center" wrapText="1"/>
    </xf>
    <xf numFmtId="0" fontId="0" fillId="2" borderId="20" xfId="10" applyFont="1" applyFill="1" applyBorder="1" applyAlignment="1">
      <alignment horizontal="center" vertical="center" wrapText="1"/>
    </xf>
    <xf numFmtId="0" fontId="0" fillId="2" borderId="5" xfId="10" applyFont="1" applyFill="1" applyBorder="1" applyAlignment="1">
      <alignment horizontal="center" vertical="center" wrapText="1"/>
    </xf>
    <xf numFmtId="0" fontId="0" fillId="2" borderId="1" xfId="10" applyFont="1" applyFill="1" applyBorder="1" applyAlignment="1">
      <alignment horizontal="center" wrapText="1"/>
    </xf>
    <xf numFmtId="0" fontId="0" fillId="2" borderId="1" xfId="10" applyFont="1" applyFill="1" applyBorder="1" applyAlignment="1">
      <alignment horizontal="center" vertical="top" wrapText="1"/>
    </xf>
    <xf numFmtId="0" fontId="0" fillId="2" borderId="10" xfId="10" applyFont="1" applyFill="1" applyBorder="1" applyAlignment="1">
      <alignment horizontal="center" vertical="top"/>
    </xf>
    <xf numFmtId="0" fontId="0" fillId="2" borderId="0" xfId="10" applyFont="1" applyFill="1" applyAlignment="1">
      <alignment horizontal="center" vertical="top"/>
    </xf>
    <xf numFmtId="0" fontId="0" fillId="2" borderId="11" xfId="10" applyFont="1" applyFill="1" applyBorder="1" applyAlignment="1">
      <alignment horizontal="right"/>
    </xf>
    <xf numFmtId="0" fontId="3" fillId="2" borderId="10" xfId="10" applyFill="1" applyBorder="1" applyAlignment="1">
      <alignment horizontal="right"/>
    </xf>
    <xf numFmtId="0" fontId="3" fillId="2" borderId="0" xfId="10" applyFill="1" applyAlignment="1">
      <alignment horizontal="right"/>
    </xf>
    <xf numFmtId="0" fontId="5" fillId="2" borderId="14" xfId="10" applyFont="1" applyFill="1" applyBorder="1" applyAlignment="1">
      <alignment horizontal="center" vertical="center"/>
    </xf>
    <xf numFmtId="38" fontId="3" fillId="2" borderId="12" xfId="12" applyFont="1" applyFill="1" applyBorder="1" applyAlignment="1" applyProtection="1">
      <alignment horizontal="right" vertical="center"/>
    </xf>
    <xf numFmtId="176" fontId="3" fillId="2" borderId="33" xfId="12" applyNumberFormat="1" applyFont="1" applyFill="1" applyBorder="1" applyAlignment="1" applyProtection="1">
      <alignment horizontal="right" vertical="center"/>
      <protection locked="0"/>
    </xf>
    <xf numFmtId="177" fontId="3" fillId="2" borderId="12" xfId="12" applyNumberFormat="1" applyFont="1" applyFill="1" applyBorder="1" applyAlignment="1" applyProtection="1">
      <alignment horizontal="right" vertical="center" shrinkToFit="1"/>
    </xf>
    <xf numFmtId="38" fontId="3" fillId="0" borderId="18" xfId="12" applyFont="1" applyFill="1" applyBorder="1" applyAlignment="1" applyProtection="1">
      <alignment vertical="center"/>
    </xf>
    <xf numFmtId="176" fontId="3" fillId="0" borderId="33" xfId="12" applyNumberFormat="1" applyFont="1" applyFill="1" applyBorder="1" applyAlignment="1" applyProtection="1">
      <alignment vertical="center"/>
      <protection locked="0"/>
    </xf>
    <xf numFmtId="177" fontId="3" fillId="0" borderId="2" xfId="12" applyNumberFormat="1" applyFont="1" applyFill="1" applyBorder="1" applyAlignment="1" applyProtection="1">
      <alignment vertical="center" shrinkToFit="1"/>
    </xf>
    <xf numFmtId="38" fontId="3" fillId="0" borderId="14" xfId="12" applyFont="1" applyFill="1" applyBorder="1" applyAlignment="1" applyProtection="1">
      <alignment vertical="center"/>
    </xf>
    <xf numFmtId="177" fontId="3" fillId="2" borderId="14" xfId="12" applyNumberFormat="1" applyFont="1" applyFill="1" applyBorder="1" applyAlignment="1" applyProtection="1">
      <alignment vertical="center" shrinkToFit="1"/>
    </xf>
    <xf numFmtId="177" fontId="3" fillId="2" borderId="19" xfId="12" applyNumberFormat="1" applyFont="1" applyFill="1" applyBorder="1" applyAlignment="1" applyProtection="1">
      <alignment vertical="center"/>
    </xf>
    <xf numFmtId="179" fontId="3" fillId="2" borderId="13" xfId="10" applyNumberFormat="1" applyFill="1" applyBorder="1" applyAlignment="1">
      <alignment vertical="center" shrinkToFit="1"/>
    </xf>
    <xf numFmtId="176" fontId="3" fillId="2" borderId="36" xfId="12" applyNumberFormat="1" applyFont="1" applyFill="1" applyBorder="1" applyAlignment="1" applyProtection="1">
      <alignment horizontal="right" vertical="center"/>
      <protection locked="0"/>
    </xf>
    <xf numFmtId="176" fontId="3" fillId="0" borderId="36" xfId="12" applyNumberFormat="1" applyFont="1" applyFill="1" applyBorder="1" applyAlignment="1" applyProtection="1">
      <alignment vertical="center"/>
      <protection locked="0"/>
    </xf>
    <xf numFmtId="38" fontId="3" fillId="2" borderId="14" xfId="12" applyFont="1" applyFill="1" applyBorder="1" applyAlignment="1" applyProtection="1">
      <alignment horizontal="right" vertical="center"/>
    </xf>
    <xf numFmtId="176" fontId="3" fillId="0" borderId="42" xfId="12" applyNumberFormat="1" applyFont="1" applyFill="1" applyBorder="1" applyAlignment="1" applyProtection="1">
      <alignment vertical="center"/>
      <protection locked="0"/>
    </xf>
    <xf numFmtId="177" fontId="3" fillId="2" borderId="14" xfId="12" applyNumberFormat="1" applyFont="1" applyFill="1" applyBorder="1" applyAlignment="1" applyProtection="1">
      <alignment horizontal="right" vertical="center" shrinkToFit="1"/>
    </xf>
    <xf numFmtId="38" fontId="3" fillId="2" borderId="7" xfId="12" applyFont="1" applyFill="1" applyBorder="1" applyAlignment="1" applyProtection="1">
      <alignment horizontal="right" vertical="center"/>
    </xf>
    <xf numFmtId="38" fontId="3" fillId="0" borderId="31" xfId="12" applyFont="1" applyFill="1" applyBorder="1" applyAlignment="1" applyProtection="1">
      <alignment vertical="center"/>
    </xf>
    <xf numFmtId="38" fontId="3" fillId="0" borderId="1" xfId="12" applyFont="1" applyFill="1" applyBorder="1" applyAlignment="1" applyProtection="1">
      <alignment vertical="center"/>
    </xf>
    <xf numFmtId="38" fontId="3" fillId="2" borderId="1" xfId="12" applyFont="1" applyFill="1" applyBorder="1" applyAlignment="1" applyProtection="1">
      <alignment horizontal="right" vertical="center"/>
    </xf>
    <xf numFmtId="176" fontId="3" fillId="0" borderId="43" xfId="12" applyNumberFormat="1" applyFont="1" applyFill="1" applyBorder="1" applyAlignment="1" applyProtection="1">
      <alignment vertical="center"/>
      <protection locked="0"/>
    </xf>
    <xf numFmtId="179" fontId="3" fillId="2" borderId="8" xfId="10" applyNumberFormat="1" applyFill="1" applyBorder="1" applyAlignment="1">
      <alignment vertical="center" shrinkToFit="1"/>
    </xf>
    <xf numFmtId="38" fontId="3" fillId="2" borderId="41" xfId="12" applyFont="1" applyFill="1" applyBorder="1" applyProtection="1"/>
    <xf numFmtId="38" fontId="3" fillId="2" borderId="27" xfId="12" applyFont="1" applyFill="1" applyBorder="1" applyAlignment="1" applyProtection="1">
      <alignment vertical="center"/>
    </xf>
    <xf numFmtId="38" fontId="3" fillId="2" borderId="28" xfId="12" applyFont="1" applyFill="1" applyBorder="1" applyAlignment="1" applyProtection="1">
      <alignment vertical="center"/>
    </xf>
    <xf numFmtId="38" fontId="3" fillId="2" borderId="48" xfId="12" applyFont="1" applyFill="1" applyBorder="1" applyAlignment="1" applyProtection="1">
      <alignment vertical="center"/>
    </xf>
    <xf numFmtId="38" fontId="3" fillId="2" borderId="29" xfId="12" applyFont="1" applyFill="1" applyBorder="1" applyAlignment="1" applyProtection="1">
      <alignment vertical="center"/>
    </xf>
    <xf numFmtId="38" fontId="3" fillId="2" borderId="49" xfId="12" applyFont="1" applyFill="1" applyBorder="1" applyAlignment="1" applyProtection="1">
      <alignment vertical="center"/>
    </xf>
    <xf numFmtId="38" fontId="3" fillId="2" borderId="50" xfId="12" applyFont="1" applyFill="1" applyBorder="1" applyAlignment="1" applyProtection="1">
      <alignment vertical="center"/>
    </xf>
    <xf numFmtId="38" fontId="3" fillId="2" borderId="51" xfId="12" applyFont="1" applyFill="1" applyBorder="1" applyAlignment="1" applyProtection="1">
      <alignment vertical="center"/>
    </xf>
    <xf numFmtId="179" fontId="0" fillId="2" borderId="52" xfId="12" applyNumberFormat="1" applyFont="1" applyFill="1" applyBorder="1" applyAlignment="1" applyProtection="1">
      <alignment vertical="center"/>
    </xf>
    <xf numFmtId="179" fontId="3" fillId="2" borderId="0" xfId="12" applyNumberFormat="1" applyFont="1" applyFill="1" applyBorder="1" applyAlignment="1" applyProtection="1">
      <alignment horizontal="right" vertical="center"/>
    </xf>
    <xf numFmtId="0" fontId="0" fillId="2" borderId="0" xfId="10" applyFont="1" applyFill="1" applyAlignment="1">
      <alignment horizontal="center" vertical="center"/>
    </xf>
    <xf numFmtId="38" fontId="9" fillId="2" borderId="0" xfId="12" applyFont="1" applyFill="1" applyBorder="1" applyAlignment="1" applyProtection="1">
      <alignment horizontal="right" vertical="center"/>
    </xf>
    <xf numFmtId="0" fontId="9" fillId="2" borderId="0" xfId="12" applyNumberFormat="1" applyFont="1" applyFill="1" applyBorder="1" applyAlignment="1" applyProtection="1">
      <alignment horizontal="right" vertical="center"/>
    </xf>
    <xf numFmtId="0" fontId="0" fillId="2" borderId="9" xfId="10" applyFont="1" applyFill="1" applyBorder="1" applyAlignment="1">
      <alignment horizontal="right"/>
    </xf>
    <xf numFmtId="0" fontId="3" fillId="2" borderId="32" xfId="10" applyFill="1" applyBorder="1" applyAlignment="1">
      <alignment horizontal="right"/>
    </xf>
    <xf numFmtId="40" fontId="3" fillId="2" borderId="33" xfId="12" applyNumberFormat="1" applyFont="1" applyFill="1" applyBorder="1" applyAlignment="1" applyProtection="1">
      <alignment horizontal="right" vertical="center"/>
      <protection locked="0"/>
    </xf>
    <xf numFmtId="177" fontId="3" fillId="2" borderId="12" xfId="12" applyNumberFormat="1" applyFont="1" applyFill="1" applyBorder="1" applyAlignment="1" applyProtection="1">
      <alignment vertical="center" shrinkToFit="1"/>
    </xf>
    <xf numFmtId="40" fontId="3" fillId="0" borderId="33" xfId="12" applyNumberFormat="1" applyFont="1" applyFill="1" applyBorder="1" applyAlignment="1" applyProtection="1">
      <alignment vertical="center"/>
      <protection locked="0"/>
    </xf>
    <xf numFmtId="177" fontId="3" fillId="0" borderId="2" xfId="12" applyNumberFormat="1" applyFont="1" applyFill="1" applyBorder="1" applyAlignment="1" applyProtection="1">
      <alignment horizontal="right" vertical="center" shrinkToFit="1"/>
    </xf>
    <xf numFmtId="40" fontId="3" fillId="2" borderId="36" xfId="12" applyNumberFormat="1" applyFont="1" applyFill="1" applyBorder="1" applyAlignment="1" applyProtection="1">
      <alignment horizontal="right" vertical="center"/>
      <protection locked="0"/>
    </xf>
    <xf numFmtId="40" fontId="3" fillId="0" borderId="36" xfId="12" applyNumberFormat="1" applyFont="1" applyFill="1" applyBorder="1" applyAlignment="1" applyProtection="1">
      <alignment vertical="center"/>
      <protection locked="0"/>
    </xf>
    <xf numFmtId="40" fontId="3" fillId="2" borderId="57" xfId="12" applyNumberFormat="1" applyFont="1" applyFill="1" applyBorder="1" applyAlignment="1" applyProtection="1">
      <alignment horizontal="right" vertical="center"/>
      <protection locked="0"/>
    </xf>
    <xf numFmtId="38" fontId="3" fillId="0" borderId="58" xfId="12" applyFont="1" applyFill="1" applyBorder="1" applyAlignment="1" applyProtection="1">
      <alignment vertical="center"/>
    </xf>
    <xf numFmtId="176" fontId="3" fillId="2" borderId="61" xfId="12" applyNumberFormat="1" applyFont="1" applyFill="1" applyBorder="1" applyAlignment="1" applyProtection="1">
      <alignment horizontal="right" vertical="center"/>
      <protection locked="0"/>
    </xf>
    <xf numFmtId="0" fontId="0" fillId="2" borderId="0" xfId="10" applyFont="1" applyFill="1" applyAlignment="1">
      <alignment horizontal="center" vertical="center" shrinkToFit="1"/>
    </xf>
    <xf numFmtId="0" fontId="3" fillId="2" borderId="0" xfId="10" applyFill="1" applyAlignment="1">
      <alignment horizontal="center" vertical="center" shrinkToFit="1"/>
    </xf>
    <xf numFmtId="0" fontId="0" fillId="2" borderId="53" xfId="10" applyFont="1" applyFill="1" applyBorder="1" applyAlignment="1">
      <alignment horizontal="center" vertical="center" wrapText="1"/>
    </xf>
    <xf numFmtId="0" fontId="0" fillId="2" borderId="54" xfId="10" applyFont="1" applyFill="1" applyBorder="1" applyAlignment="1">
      <alignment horizontal="center" vertical="center"/>
    </xf>
    <xf numFmtId="179" fontId="13" fillId="2" borderId="54" xfId="12" applyNumberFormat="1" applyFont="1" applyFill="1" applyBorder="1" applyAlignment="1" applyProtection="1">
      <alignment horizontal="right" vertical="center"/>
    </xf>
    <xf numFmtId="179" fontId="13" fillId="2" borderId="55" xfId="12" applyNumberFormat="1" applyFont="1" applyFill="1" applyBorder="1" applyAlignment="1" applyProtection="1">
      <alignment horizontal="right" vertical="center"/>
    </xf>
    <xf numFmtId="0" fontId="0" fillId="2" borderId="0" xfId="6" applyFont="1" applyFill="1" applyAlignment="1">
      <alignment horizontal="left" vertical="top" wrapText="1"/>
    </xf>
    <xf numFmtId="0" fontId="3" fillId="2" borderId="0" xfId="6" applyFill="1" applyAlignment="1">
      <alignment horizontal="left" vertical="top" wrapText="1"/>
    </xf>
    <xf numFmtId="38" fontId="6" fillId="2" borderId="8" xfId="12" applyFont="1" applyFill="1" applyBorder="1" applyAlignment="1" applyProtection="1">
      <alignment horizontal="center" vertical="center" shrinkToFit="1"/>
    </xf>
    <xf numFmtId="38" fontId="6" fillId="2" borderId="3" xfId="12" applyFont="1" applyFill="1" applyBorder="1" applyAlignment="1" applyProtection="1">
      <alignment horizontal="center" vertical="center" shrinkToFit="1"/>
    </xf>
    <xf numFmtId="38" fontId="3" fillId="2" borderId="34" xfId="12" applyFont="1" applyFill="1" applyBorder="1" applyAlignment="1" applyProtection="1">
      <alignment horizontal="center" vertical="center"/>
    </xf>
    <xf numFmtId="38" fontId="3" fillId="2" borderId="37" xfId="12" applyFont="1" applyFill="1" applyBorder="1" applyAlignment="1" applyProtection="1">
      <alignment horizontal="center" vertical="center"/>
    </xf>
    <xf numFmtId="38" fontId="3" fillId="2" borderId="39" xfId="12" applyFont="1" applyFill="1" applyBorder="1" applyAlignment="1" applyProtection="1">
      <alignment horizontal="center" vertical="center"/>
    </xf>
    <xf numFmtId="38" fontId="3" fillId="0" borderId="23" xfId="12" applyFont="1" applyFill="1" applyBorder="1" applyAlignment="1" applyProtection="1">
      <alignment horizontal="center" vertical="center"/>
    </xf>
    <xf numFmtId="38" fontId="3" fillId="0" borderId="22" xfId="12" applyFont="1" applyFill="1" applyBorder="1" applyAlignment="1" applyProtection="1">
      <alignment horizontal="center" vertical="center"/>
    </xf>
    <xf numFmtId="38" fontId="3" fillId="0" borderId="40" xfId="12" applyFont="1" applyFill="1" applyBorder="1" applyAlignment="1" applyProtection="1">
      <alignment horizontal="center" vertical="center"/>
    </xf>
    <xf numFmtId="178" fontId="3" fillId="2" borderId="35" xfId="12" applyNumberFormat="1" applyFont="1" applyFill="1" applyBorder="1" applyAlignment="1" applyProtection="1">
      <alignment horizontal="center" vertical="center" shrinkToFit="1"/>
    </xf>
    <xf numFmtId="178" fontId="3" fillId="2" borderId="38" xfId="12" applyNumberFormat="1" applyFont="1" applyFill="1" applyBorder="1" applyAlignment="1" applyProtection="1">
      <alignment horizontal="center" vertical="center" shrinkToFit="1"/>
    </xf>
    <xf numFmtId="178" fontId="3" fillId="2" borderId="41" xfId="12" applyNumberFormat="1" applyFont="1" applyFill="1" applyBorder="1" applyAlignment="1" applyProtection="1">
      <alignment horizontal="center" vertical="center" shrinkToFit="1"/>
    </xf>
    <xf numFmtId="38" fontId="3" fillId="2" borderId="10" xfId="12" applyFont="1" applyFill="1" applyBorder="1" applyAlignment="1" applyProtection="1">
      <alignment horizontal="center"/>
    </xf>
    <xf numFmtId="38" fontId="3" fillId="2" borderId="0" xfId="12" applyFont="1" applyFill="1" applyBorder="1" applyAlignment="1" applyProtection="1">
      <alignment horizontal="center"/>
    </xf>
    <xf numFmtId="38" fontId="3" fillId="2" borderId="45" xfId="12" applyFont="1" applyFill="1" applyBorder="1" applyAlignment="1" applyProtection="1">
      <alignment horizontal="center" vertical="center"/>
    </xf>
    <xf numFmtId="38" fontId="3" fillId="0" borderId="44" xfId="12" applyFont="1" applyFill="1" applyBorder="1" applyAlignment="1" applyProtection="1">
      <alignment horizontal="center" vertical="center"/>
    </xf>
    <xf numFmtId="38" fontId="3" fillId="0" borderId="46" xfId="12" applyFont="1" applyFill="1" applyBorder="1" applyAlignment="1" applyProtection="1">
      <alignment horizontal="center" vertical="center"/>
    </xf>
    <xf numFmtId="178" fontId="3" fillId="2" borderId="47" xfId="12" applyNumberFormat="1" applyFont="1" applyFill="1" applyBorder="1" applyAlignment="1" applyProtection="1">
      <alignment horizontal="center" vertical="center" shrinkToFit="1"/>
    </xf>
    <xf numFmtId="0" fontId="3" fillId="2" borderId="10" xfId="10" applyFill="1" applyBorder="1" applyAlignment="1">
      <alignment horizontal="center" wrapText="1"/>
    </xf>
    <xf numFmtId="0" fontId="3" fillId="2" borderId="10" xfId="10" applyFill="1" applyBorder="1" applyAlignment="1">
      <alignment horizontal="center"/>
    </xf>
    <xf numFmtId="0" fontId="0" fillId="2" borderId="0" xfId="10" applyFont="1" applyFill="1" applyAlignment="1">
      <alignment horizontal="center" vertical="center" wrapText="1"/>
    </xf>
    <xf numFmtId="0" fontId="3" fillId="2" borderId="0" xfId="10" applyFill="1" applyAlignment="1">
      <alignment horizontal="center" vertical="center"/>
    </xf>
    <xf numFmtId="0" fontId="10" fillId="0" borderId="0" xfId="11" applyFont="1" applyAlignment="1">
      <alignment horizontal="center" vertical="center" wrapText="1"/>
    </xf>
    <xf numFmtId="0" fontId="10" fillId="0" borderId="0" xfId="11" applyFont="1" applyAlignment="1">
      <alignment horizontal="left" vertical="center" wrapText="1"/>
    </xf>
    <xf numFmtId="0" fontId="0" fillId="2" borderId="7" xfId="10" applyFont="1" applyFill="1" applyBorder="1" applyAlignment="1">
      <alignment horizontal="center" vertical="center" wrapText="1"/>
    </xf>
    <xf numFmtId="0" fontId="3" fillId="2" borderId="10" xfId="10" applyFill="1" applyBorder="1" applyAlignment="1">
      <alignment horizontal="center" vertical="center"/>
    </xf>
    <xf numFmtId="0" fontId="0" fillId="2" borderId="1" xfId="10" applyFont="1" applyFill="1" applyBorder="1" applyAlignment="1">
      <alignment horizontal="center" vertical="center"/>
    </xf>
    <xf numFmtId="0" fontId="0" fillId="2" borderId="4" xfId="10" applyFont="1" applyFill="1" applyBorder="1" applyAlignment="1">
      <alignment horizontal="center" vertical="center"/>
    </xf>
    <xf numFmtId="0" fontId="3" fillId="2" borderId="1" xfId="10" applyFill="1" applyBorder="1" applyAlignment="1">
      <alignment horizontal="center" vertical="center"/>
    </xf>
    <xf numFmtId="0" fontId="3" fillId="2" borderId="4" xfId="10" applyFill="1" applyBorder="1" applyAlignment="1">
      <alignment horizontal="center" vertical="center"/>
    </xf>
    <xf numFmtId="0" fontId="0" fillId="2" borderId="15" xfId="10" applyFont="1" applyFill="1" applyBorder="1" applyAlignment="1">
      <alignment horizontal="center" vertical="center" wrapText="1"/>
    </xf>
    <xf numFmtId="0" fontId="3" fillId="2" borderId="16" xfId="10" applyFill="1" applyBorder="1" applyAlignment="1">
      <alignment horizontal="center" vertical="center"/>
    </xf>
    <xf numFmtId="0" fontId="0" fillId="2" borderId="20" xfId="10" applyFont="1" applyFill="1" applyBorder="1" applyAlignment="1">
      <alignment horizontal="center" vertical="center"/>
    </xf>
    <xf numFmtId="0" fontId="0" fillId="2" borderId="5" xfId="10" applyFont="1" applyFill="1" applyBorder="1" applyAlignment="1">
      <alignment horizontal="center" vertical="center"/>
    </xf>
    <xf numFmtId="0" fontId="3" fillId="2" borderId="7" xfId="10" applyFill="1" applyBorder="1" applyAlignment="1">
      <alignment horizontal="center" vertical="center"/>
    </xf>
    <xf numFmtId="0" fontId="3" fillId="2" borderId="12" xfId="10" applyFill="1" applyBorder="1" applyAlignment="1">
      <alignment horizontal="center" vertical="center"/>
    </xf>
    <xf numFmtId="0" fontId="3" fillId="2" borderId="13" xfId="10" applyFill="1" applyBorder="1"/>
    <xf numFmtId="0" fontId="3" fillId="2" borderId="12" xfId="10" applyFill="1" applyBorder="1"/>
    <xf numFmtId="0" fontId="3" fillId="2" borderId="14" xfId="10" applyFill="1" applyBorder="1" applyAlignment="1">
      <alignment horizontal="center" vertical="center"/>
    </xf>
    <xf numFmtId="0" fontId="3" fillId="2" borderId="18" xfId="10" applyFill="1" applyBorder="1" applyAlignment="1">
      <alignment horizontal="center" vertical="center"/>
    </xf>
    <xf numFmtId="0" fontId="3" fillId="2" borderId="2" xfId="10" applyFill="1" applyBorder="1" applyAlignment="1">
      <alignment horizontal="center" vertical="center"/>
    </xf>
    <xf numFmtId="0" fontId="3" fillId="2" borderId="13" xfId="10" applyFill="1" applyBorder="1" applyAlignment="1">
      <alignment horizontal="center" vertical="center"/>
    </xf>
    <xf numFmtId="0" fontId="0" fillId="2" borderId="13" xfId="10" applyFont="1" applyFill="1" applyBorder="1" applyAlignment="1">
      <alignment horizontal="center" vertical="center" wrapText="1"/>
    </xf>
    <xf numFmtId="0" fontId="3" fillId="2" borderId="8" xfId="10" applyFill="1" applyBorder="1" applyAlignment="1">
      <alignment horizontal="center" vertical="center"/>
    </xf>
    <xf numFmtId="0" fontId="0" fillId="2" borderId="16" xfId="10" applyFont="1" applyFill="1" applyBorder="1" applyAlignment="1">
      <alignment horizontal="center" vertical="center" wrapText="1"/>
    </xf>
    <xf numFmtId="38" fontId="3" fillId="2" borderId="10" xfId="12" applyFont="1" applyFill="1" applyBorder="1" applyAlignment="1" applyProtection="1">
      <alignment horizontal="center" vertical="center"/>
    </xf>
    <xf numFmtId="38" fontId="3" fillId="2" borderId="0" xfId="12" applyFont="1" applyFill="1" applyBorder="1" applyAlignment="1" applyProtection="1">
      <alignment horizontal="center" vertical="center"/>
    </xf>
    <xf numFmtId="38" fontId="3" fillId="2" borderId="59" xfId="12" applyFont="1" applyFill="1" applyBorder="1" applyAlignment="1" applyProtection="1">
      <alignment horizontal="center" vertical="center"/>
    </xf>
    <xf numFmtId="38" fontId="3" fillId="2" borderId="60" xfId="12" applyFont="1" applyFill="1" applyBorder="1" applyAlignment="1" applyProtection="1">
      <alignment horizontal="center" vertical="center"/>
    </xf>
    <xf numFmtId="0" fontId="0" fillId="2" borderId="0" xfId="10" applyFont="1" applyFill="1" applyAlignment="1">
      <alignment horizontal="center" vertical="center"/>
    </xf>
    <xf numFmtId="179" fontId="13" fillId="2" borderId="0" xfId="12" applyNumberFormat="1" applyFont="1" applyFill="1" applyBorder="1" applyAlignment="1" applyProtection="1">
      <alignment horizontal="right" vertical="center"/>
    </xf>
    <xf numFmtId="0" fontId="0" fillId="2" borderId="1" xfId="10" applyFont="1" applyFill="1" applyBorder="1" applyAlignment="1">
      <alignment horizontal="center" vertical="center" wrapText="1"/>
    </xf>
    <xf numFmtId="0" fontId="0" fillId="2" borderId="20" xfId="10" applyFont="1" applyFill="1" applyBorder="1" applyAlignment="1">
      <alignment horizontal="center" vertical="center" wrapText="1"/>
    </xf>
    <xf numFmtId="0" fontId="0" fillId="2" borderId="30" xfId="10" applyFont="1" applyFill="1" applyBorder="1" applyAlignment="1">
      <alignment horizontal="center" vertical="center" wrapText="1"/>
    </xf>
    <xf numFmtId="0" fontId="0" fillId="2" borderId="4" xfId="10" applyFont="1" applyFill="1" applyBorder="1" applyAlignment="1">
      <alignment horizontal="center" vertical="center" wrapText="1"/>
    </xf>
    <xf numFmtId="0" fontId="0" fillId="2" borderId="31" xfId="10" applyFont="1" applyFill="1" applyBorder="1" applyAlignment="1">
      <alignment horizontal="center" vertical="center" wrapText="1"/>
    </xf>
    <xf numFmtId="0" fontId="0" fillId="2" borderId="8" xfId="10" applyFont="1" applyFill="1" applyBorder="1" applyAlignment="1">
      <alignment horizontal="center" vertical="center" wrapText="1"/>
    </xf>
    <xf numFmtId="0" fontId="0" fillId="2" borderId="56" xfId="10" applyFont="1" applyFill="1" applyBorder="1" applyAlignment="1">
      <alignment horizontal="center" vertical="center" wrapText="1"/>
    </xf>
    <xf numFmtId="0" fontId="0" fillId="2" borderId="3" xfId="10" applyFont="1" applyFill="1" applyBorder="1" applyAlignment="1">
      <alignment horizontal="center" vertical="center" wrapText="1"/>
    </xf>
  </cellXfs>
  <cellStyles count="13">
    <cellStyle name="パーセント 2" xfId="3" xr:uid="{00000000-0005-0000-0000-000000000000}"/>
    <cellStyle name="桁区切り 2" xfId="2" xr:uid="{00000000-0005-0000-0000-000002000000}"/>
    <cellStyle name="桁区切り 2 2" xfId="12" xr:uid="{00000000-0005-0000-0000-000003000000}"/>
    <cellStyle name="通貨 2" xfId="4" xr:uid="{00000000-0005-0000-0000-000004000000}"/>
    <cellStyle name="標準" xfId="0" builtinId="0"/>
    <cellStyle name="標準 2" xfId="1" xr:uid="{00000000-0005-0000-0000-000006000000}"/>
    <cellStyle name="標準 2 2" xfId="7" xr:uid="{00000000-0005-0000-0000-000007000000}"/>
    <cellStyle name="標準 2 2 2" xfId="10" xr:uid="{00000000-0005-0000-0000-000008000000}"/>
    <cellStyle name="標準 3" xfId="5" xr:uid="{00000000-0005-0000-0000-000009000000}"/>
    <cellStyle name="標準 4" xfId="6" xr:uid="{00000000-0005-0000-0000-00000A000000}"/>
    <cellStyle name="標準 5" xfId="8" xr:uid="{00000000-0005-0000-0000-00000B000000}"/>
    <cellStyle name="標準 6" xfId="9" xr:uid="{00000000-0005-0000-0000-00000C000000}"/>
    <cellStyle name="標準 7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03892-5E45-4606-B946-BBF6DDC55DDB}">
  <sheetPr codeName="Sheet2">
    <pageSetUpPr fitToPage="1"/>
  </sheetPr>
  <dimension ref="A1:V39"/>
  <sheetViews>
    <sheetView showGridLines="0" showZeros="0" tabSelected="1" view="pageBreakPreview" zoomScale="90" zoomScaleNormal="90" zoomScaleSheetLayoutView="90" workbookViewId="0">
      <selection activeCell="E15" sqref="E15"/>
    </sheetView>
  </sheetViews>
  <sheetFormatPr defaultRowHeight="13.5" x14ac:dyDescent="0.15"/>
  <cols>
    <col min="1" max="1" width="1.125" style="3" customWidth="1"/>
    <col min="2" max="2" width="4.75" style="3" customWidth="1"/>
    <col min="3" max="3" width="6.375" style="3" customWidth="1"/>
    <col min="4" max="5" width="9.75" style="3" customWidth="1"/>
    <col min="6" max="6" width="8.375" style="3" customWidth="1"/>
    <col min="7" max="7" width="14.125" style="3" customWidth="1"/>
    <col min="8" max="9" width="9.75" style="3" customWidth="1"/>
    <col min="10" max="10" width="14.125" style="3" customWidth="1"/>
    <col min="11" max="12" width="9.75" style="3" customWidth="1"/>
    <col min="13" max="13" width="14.125" style="3" customWidth="1"/>
    <col min="14" max="14" width="14.75" style="3" customWidth="1"/>
    <col min="15" max="15" width="9.75" style="3" customWidth="1"/>
    <col min="16" max="16" width="14.125" style="3" customWidth="1"/>
    <col min="17" max="17" width="16.125" style="3" customWidth="1"/>
    <col min="18" max="18" width="23.625" style="3" customWidth="1"/>
    <col min="19" max="19" width="16.125" style="3" customWidth="1"/>
    <col min="20" max="20" width="6.5" style="3" customWidth="1"/>
    <col min="21" max="21" width="3.5" style="3" customWidth="1"/>
    <col min="22" max="22" width="10" style="3" customWidth="1"/>
    <col min="23" max="23" width="9" style="3"/>
    <col min="24" max="25" width="10.625" style="3" customWidth="1"/>
    <col min="26" max="16384" width="9" style="3"/>
  </cols>
  <sheetData>
    <row r="1" spans="2:22" ht="14.25" x14ac:dyDescent="0.15">
      <c r="B1" s="2" t="s">
        <v>16</v>
      </c>
    </row>
    <row r="2" spans="2:22" ht="17.25" x14ac:dyDescent="0.2">
      <c r="B2" s="1" t="s">
        <v>17</v>
      </c>
      <c r="C2" s="4"/>
      <c r="D2" s="4"/>
      <c r="E2" s="4"/>
      <c r="V2" s="5"/>
    </row>
    <row r="3" spans="2:22" ht="17.25" x14ac:dyDescent="0.2">
      <c r="B3" s="1"/>
      <c r="C3" s="4"/>
      <c r="D3" s="4"/>
      <c r="E3" s="4"/>
      <c r="V3" s="5"/>
    </row>
    <row r="4" spans="2:22" ht="17.25" x14ac:dyDescent="0.2">
      <c r="B4" s="1" t="s">
        <v>15</v>
      </c>
      <c r="C4" s="4"/>
      <c r="D4" s="4"/>
      <c r="E4" s="4"/>
      <c r="Q4" s="27"/>
      <c r="V4" s="5"/>
    </row>
    <row r="5" spans="2:22" ht="24" customHeight="1" x14ac:dyDescent="0.2">
      <c r="B5" s="1"/>
      <c r="C5" s="4"/>
      <c r="D5" s="4"/>
      <c r="E5" s="4"/>
      <c r="Q5" s="117"/>
      <c r="R5" s="117"/>
      <c r="S5" s="28"/>
      <c r="T5" s="28"/>
      <c r="V5" s="5"/>
    </row>
    <row r="6" spans="2:22" ht="17.25" hidden="1" x14ac:dyDescent="0.2">
      <c r="B6" s="1"/>
      <c r="C6" s="4"/>
      <c r="D6" s="4"/>
      <c r="E6" s="4"/>
      <c r="Q6" s="118"/>
      <c r="R6" s="118"/>
      <c r="S6" s="29"/>
      <c r="T6" s="30"/>
      <c r="V6" s="5"/>
    </row>
    <row r="7" spans="2:22" ht="17.25" hidden="1" customHeight="1" x14ac:dyDescent="0.2">
      <c r="B7" s="1"/>
      <c r="C7" s="4"/>
      <c r="D7" s="4"/>
      <c r="E7" s="4"/>
      <c r="Q7" s="118"/>
      <c r="R7" s="29"/>
      <c r="S7" s="31"/>
      <c r="T7" s="30"/>
      <c r="V7" s="5"/>
    </row>
    <row r="8" spans="2:22" ht="17.25" hidden="1" x14ac:dyDescent="0.2">
      <c r="B8" s="1"/>
      <c r="C8" s="4"/>
      <c r="D8" s="4"/>
      <c r="E8" s="4"/>
      <c r="Q8" s="118"/>
      <c r="R8" s="29"/>
      <c r="S8" s="31"/>
      <c r="T8" s="30"/>
      <c r="V8" s="5"/>
    </row>
    <row r="9" spans="2:22" ht="17.25" hidden="1" x14ac:dyDescent="0.2">
      <c r="B9" s="1"/>
      <c r="C9" s="4"/>
      <c r="D9" s="4"/>
      <c r="E9" s="4"/>
      <c r="Q9" s="118"/>
      <c r="R9" s="32"/>
      <c r="S9" s="31"/>
      <c r="T9" s="30"/>
      <c r="V9" s="5"/>
    </row>
    <row r="10" spans="2:22" ht="17.25" x14ac:dyDescent="0.2">
      <c r="B10" s="1"/>
      <c r="C10" s="4"/>
      <c r="D10" s="4"/>
      <c r="E10" s="4"/>
      <c r="V10" s="5"/>
    </row>
    <row r="11" spans="2:22" ht="27" customHeight="1" x14ac:dyDescent="0.15">
      <c r="B11" s="130" t="s">
        <v>0</v>
      </c>
      <c r="C11" s="131"/>
      <c r="D11" s="133" t="s">
        <v>1</v>
      </c>
      <c r="E11" s="133"/>
      <c r="F11" s="133"/>
      <c r="G11" s="129"/>
      <c r="H11" s="134" t="s">
        <v>2</v>
      </c>
      <c r="I11" s="135"/>
      <c r="J11" s="135"/>
      <c r="K11" s="135"/>
      <c r="L11" s="135"/>
      <c r="M11" s="135"/>
      <c r="N11" s="135"/>
      <c r="O11" s="135"/>
      <c r="P11" s="136"/>
      <c r="Q11" s="6"/>
      <c r="R11" s="137" t="s">
        <v>18</v>
      </c>
      <c r="S11" s="113"/>
      <c r="T11" s="115"/>
    </row>
    <row r="12" spans="2:22" ht="25.5" customHeight="1" x14ac:dyDescent="0.15">
      <c r="B12" s="132"/>
      <c r="C12" s="131"/>
      <c r="D12" s="119" t="s">
        <v>19</v>
      </c>
      <c r="E12" s="121" t="s">
        <v>20</v>
      </c>
      <c r="F12" s="123" t="s">
        <v>3</v>
      </c>
      <c r="G12" s="125" t="s">
        <v>21</v>
      </c>
      <c r="H12" s="127" t="s">
        <v>8</v>
      </c>
      <c r="I12" s="128"/>
      <c r="J12" s="129"/>
      <c r="K12" s="121" t="s">
        <v>14</v>
      </c>
      <c r="L12" s="121"/>
      <c r="M12" s="123"/>
      <c r="N12" s="121" t="s">
        <v>9</v>
      </c>
      <c r="O12" s="121"/>
      <c r="P12" s="123"/>
      <c r="Q12" s="139" t="s">
        <v>22</v>
      </c>
      <c r="R12" s="136"/>
      <c r="S12" s="114"/>
      <c r="T12" s="116"/>
    </row>
    <row r="13" spans="2:22" ht="43.5" customHeight="1" x14ac:dyDescent="0.15">
      <c r="B13" s="132"/>
      <c r="C13" s="131"/>
      <c r="D13" s="120"/>
      <c r="E13" s="122"/>
      <c r="F13" s="124"/>
      <c r="G13" s="126"/>
      <c r="H13" s="33" t="s">
        <v>23</v>
      </c>
      <c r="I13" s="34" t="s">
        <v>20</v>
      </c>
      <c r="J13" s="7" t="s">
        <v>24</v>
      </c>
      <c r="K13" s="35" t="s">
        <v>25</v>
      </c>
      <c r="L13" s="34" t="s">
        <v>20</v>
      </c>
      <c r="M13" s="36" t="s">
        <v>26</v>
      </c>
      <c r="N13" s="35" t="s">
        <v>27</v>
      </c>
      <c r="O13" s="34" t="s">
        <v>20</v>
      </c>
      <c r="P13" s="8" t="s">
        <v>28</v>
      </c>
      <c r="Q13" s="126"/>
      <c r="R13" s="138"/>
      <c r="S13" s="114"/>
      <c r="T13" s="116"/>
    </row>
    <row r="14" spans="2:22" ht="30" customHeight="1" thickBot="1" x14ac:dyDescent="0.2">
      <c r="B14" s="22" t="s">
        <v>4</v>
      </c>
      <c r="C14" s="23" t="s">
        <v>5</v>
      </c>
      <c r="D14" s="9" t="s">
        <v>11</v>
      </c>
      <c r="E14" s="37" t="s">
        <v>29</v>
      </c>
      <c r="F14" s="21"/>
      <c r="G14" s="9" t="s">
        <v>6</v>
      </c>
      <c r="H14" s="10" t="s">
        <v>12</v>
      </c>
      <c r="I14" s="38" t="s">
        <v>30</v>
      </c>
      <c r="J14" s="9" t="s">
        <v>6</v>
      </c>
      <c r="K14" s="39" t="s">
        <v>12</v>
      </c>
      <c r="L14" s="38" t="s">
        <v>31</v>
      </c>
      <c r="M14" s="11" t="s">
        <v>6</v>
      </c>
      <c r="N14" s="11" t="s">
        <v>12</v>
      </c>
      <c r="O14" s="38" t="s">
        <v>32</v>
      </c>
      <c r="P14" s="11" t="s">
        <v>6</v>
      </c>
      <c r="Q14" s="12" t="s">
        <v>6</v>
      </c>
      <c r="R14" s="13" t="s">
        <v>6</v>
      </c>
      <c r="S14" s="40"/>
      <c r="T14" s="41"/>
    </row>
    <row r="15" spans="2:22" ht="20.100000000000001" customHeight="1" x14ac:dyDescent="0.15">
      <c r="B15" s="16" t="s">
        <v>43</v>
      </c>
      <c r="C15" s="42">
        <v>3</v>
      </c>
      <c r="D15" s="43">
        <v>240</v>
      </c>
      <c r="E15" s="44"/>
      <c r="F15" s="96" t="s">
        <v>13</v>
      </c>
      <c r="G15" s="45">
        <f>+D15*E15*0.85</f>
        <v>0</v>
      </c>
      <c r="H15" s="46">
        <v>38134</v>
      </c>
      <c r="I15" s="47"/>
      <c r="J15" s="48">
        <f>H15*I15</f>
        <v>0</v>
      </c>
      <c r="K15" s="49">
        <v>45088</v>
      </c>
      <c r="L15" s="47"/>
      <c r="M15" s="50">
        <f>K15*L15</f>
        <v>0</v>
      </c>
      <c r="N15" s="98"/>
      <c r="O15" s="101"/>
      <c r="P15" s="104">
        <f>N15*$T$7</f>
        <v>0</v>
      </c>
      <c r="Q15" s="51">
        <f>J15+M15+P15</f>
        <v>0</v>
      </c>
      <c r="R15" s="52">
        <f t="shared" ref="R15:R26" si="0">INT(G15+Q15)</f>
        <v>0</v>
      </c>
      <c r="S15" s="107"/>
      <c r="T15" s="108"/>
    </row>
    <row r="16" spans="2:22" ht="20.100000000000001" customHeight="1" x14ac:dyDescent="0.15">
      <c r="B16" s="16"/>
      <c r="C16" s="42">
        <v>4</v>
      </c>
      <c r="D16" s="43">
        <f>D15</f>
        <v>240</v>
      </c>
      <c r="E16" s="53"/>
      <c r="F16" s="97"/>
      <c r="G16" s="45">
        <f>+D16*E16*0.85</f>
        <v>0</v>
      </c>
      <c r="H16" s="46">
        <v>37856</v>
      </c>
      <c r="I16" s="54"/>
      <c r="J16" s="48">
        <f t="shared" ref="J16:J26" si="1">H16*I16</f>
        <v>0</v>
      </c>
      <c r="K16" s="49">
        <v>40307</v>
      </c>
      <c r="L16" s="54"/>
      <c r="M16" s="50">
        <f t="shared" ref="M16:M26" si="2">K16*L16</f>
        <v>0</v>
      </c>
      <c r="N16" s="99"/>
      <c r="O16" s="102"/>
      <c r="P16" s="105"/>
      <c r="Q16" s="51">
        <f t="shared" ref="Q16:Q26" si="3">J16+M16+P16</f>
        <v>0</v>
      </c>
      <c r="R16" s="52">
        <f t="shared" si="0"/>
        <v>0</v>
      </c>
      <c r="S16" s="107"/>
      <c r="T16" s="108"/>
    </row>
    <row r="17" spans="1:22" ht="20.100000000000001" customHeight="1" x14ac:dyDescent="0.15">
      <c r="B17" s="26"/>
      <c r="C17" s="42">
        <v>5</v>
      </c>
      <c r="D17" s="43">
        <f>D15</f>
        <v>240</v>
      </c>
      <c r="E17" s="53"/>
      <c r="F17" s="97"/>
      <c r="G17" s="45">
        <f t="shared" ref="G17:G26" si="4">+D17*E17*0.85</f>
        <v>0</v>
      </c>
      <c r="H17" s="46">
        <v>43301</v>
      </c>
      <c r="I17" s="54"/>
      <c r="J17" s="48">
        <f t="shared" si="1"/>
        <v>0</v>
      </c>
      <c r="K17" s="49">
        <v>36356</v>
      </c>
      <c r="L17" s="54"/>
      <c r="M17" s="50">
        <f t="shared" si="2"/>
        <v>0</v>
      </c>
      <c r="N17" s="99"/>
      <c r="O17" s="102"/>
      <c r="P17" s="105"/>
      <c r="Q17" s="51">
        <f t="shared" si="3"/>
        <v>0</v>
      </c>
      <c r="R17" s="52">
        <f t="shared" si="0"/>
        <v>0</v>
      </c>
      <c r="S17" s="107"/>
      <c r="T17" s="108"/>
    </row>
    <row r="18" spans="1:22" ht="20.100000000000001" customHeight="1" thickBot="1" x14ac:dyDescent="0.2">
      <c r="B18" s="15"/>
      <c r="C18" s="42">
        <v>6</v>
      </c>
      <c r="D18" s="43">
        <f t="shared" ref="D18:D26" si="5">D17</f>
        <v>240</v>
      </c>
      <c r="E18" s="53"/>
      <c r="F18" s="97"/>
      <c r="G18" s="45">
        <f t="shared" si="4"/>
        <v>0</v>
      </c>
      <c r="H18" s="46">
        <v>34578</v>
      </c>
      <c r="I18" s="54"/>
      <c r="J18" s="48">
        <f t="shared" si="1"/>
        <v>0</v>
      </c>
      <c r="K18" s="49">
        <v>43270</v>
      </c>
      <c r="L18" s="54"/>
      <c r="M18" s="50">
        <f t="shared" si="2"/>
        <v>0</v>
      </c>
      <c r="N18" s="100"/>
      <c r="O18" s="103"/>
      <c r="P18" s="106"/>
      <c r="Q18" s="51">
        <f t="shared" si="3"/>
        <v>0</v>
      </c>
      <c r="R18" s="52">
        <f t="shared" si="0"/>
        <v>0</v>
      </c>
      <c r="S18" s="107"/>
      <c r="T18" s="108"/>
    </row>
    <row r="19" spans="1:22" ht="20.100000000000001" customHeight="1" x14ac:dyDescent="0.15">
      <c r="B19" s="15"/>
      <c r="C19" s="42">
        <v>7</v>
      </c>
      <c r="D19" s="43">
        <f t="shared" si="5"/>
        <v>240</v>
      </c>
      <c r="E19" s="53"/>
      <c r="F19" s="97"/>
      <c r="G19" s="45">
        <f t="shared" si="4"/>
        <v>0</v>
      </c>
      <c r="H19" s="46">
        <v>37849</v>
      </c>
      <c r="I19" s="54"/>
      <c r="J19" s="48">
        <f t="shared" si="1"/>
        <v>0</v>
      </c>
      <c r="K19" s="49">
        <v>18472</v>
      </c>
      <c r="L19" s="54"/>
      <c r="M19" s="50">
        <f t="shared" si="2"/>
        <v>0</v>
      </c>
      <c r="N19" s="55">
        <v>22942</v>
      </c>
      <c r="O19" s="56"/>
      <c r="P19" s="57">
        <f>N19*O19</f>
        <v>0</v>
      </c>
      <c r="Q19" s="51">
        <f t="shared" si="3"/>
        <v>0</v>
      </c>
      <c r="R19" s="52">
        <f t="shared" si="0"/>
        <v>0</v>
      </c>
      <c r="S19" s="107"/>
      <c r="T19" s="108"/>
    </row>
    <row r="20" spans="1:22" ht="20.100000000000001" customHeight="1" x14ac:dyDescent="0.15">
      <c r="B20" s="15"/>
      <c r="C20" s="42">
        <v>8</v>
      </c>
      <c r="D20" s="43">
        <f t="shared" si="5"/>
        <v>240</v>
      </c>
      <c r="E20" s="53"/>
      <c r="F20" s="97"/>
      <c r="G20" s="45">
        <f t="shared" si="4"/>
        <v>0</v>
      </c>
      <c r="H20" s="46">
        <v>36061</v>
      </c>
      <c r="I20" s="54"/>
      <c r="J20" s="48">
        <f t="shared" si="1"/>
        <v>0</v>
      </c>
      <c r="K20" s="49">
        <v>18891</v>
      </c>
      <c r="L20" s="54"/>
      <c r="M20" s="50">
        <f t="shared" si="2"/>
        <v>0</v>
      </c>
      <c r="N20" s="55">
        <v>23545</v>
      </c>
      <c r="O20" s="54"/>
      <c r="P20" s="57">
        <f>N20*O20</f>
        <v>0</v>
      </c>
      <c r="Q20" s="51">
        <f>J20+M20+P20</f>
        <v>0</v>
      </c>
      <c r="R20" s="52">
        <f>INT(G20+Q20)</f>
        <v>0</v>
      </c>
      <c r="S20" s="107"/>
      <c r="T20" s="108"/>
    </row>
    <row r="21" spans="1:22" ht="20.100000000000001" customHeight="1" thickBot="1" x14ac:dyDescent="0.2">
      <c r="B21" s="15"/>
      <c r="C21" s="42">
        <v>9</v>
      </c>
      <c r="D21" s="58">
        <f t="shared" si="5"/>
        <v>240</v>
      </c>
      <c r="E21" s="53"/>
      <c r="F21" s="97"/>
      <c r="G21" s="45">
        <f t="shared" si="4"/>
        <v>0</v>
      </c>
      <c r="H21" s="59">
        <v>36718</v>
      </c>
      <c r="I21" s="54"/>
      <c r="J21" s="48">
        <f t="shared" si="1"/>
        <v>0</v>
      </c>
      <c r="K21" s="60">
        <v>17629</v>
      </c>
      <c r="L21" s="54"/>
      <c r="M21" s="50">
        <f t="shared" si="2"/>
        <v>0</v>
      </c>
      <c r="N21" s="61">
        <v>22056</v>
      </c>
      <c r="O21" s="62"/>
      <c r="P21" s="57">
        <f>N21*O21</f>
        <v>0</v>
      </c>
      <c r="Q21" s="51">
        <f t="shared" si="3"/>
        <v>0</v>
      </c>
      <c r="R21" s="52">
        <f t="shared" si="0"/>
        <v>0</v>
      </c>
      <c r="S21" s="107"/>
      <c r="T21" s="108"/>
    </row>
    <row r="22" spans="1:22" ht="20.100000000000001" customHeight="1" x14ac:dyDescent="0.15">
      <c r="B22" s="15"/>
      <c r="C22" s="42">
        <v>10</v>
      </c>
      <c r="D22" s="58">
        <f t="shared" si="5"/>
        <v>240</v>
      </c>
      <c r="E22" s="53"/>
      <c r="F22" s="97"/>
      <c r="G22" s="45">
        <f t="shared" si="4"/>
        <v>0</v>
      </c>
      <c r="H22" s="59">
        <v>37509</v>
      </c>
      <c r="I22" s="54"/>
      <c r="J22" s="48">
        <f t="shared" si="1"/>
        <v>0</v>
      </c>
      <c r="K22" s="60">
        <v>40911</v>
      </c>
      <c r="L22" s="54"/>
      <c r="M22" s="50">
        <f t="shared" si="2"/>
        <v>0</v>
      </c>
      <c r="N22" s="98"/>
      <c r="O22" s="110"/>
      <c r="P22" s="104">
        <f>N22*$T$7</f>
        <v>0</v>
      </c>
      <c r="Q22" s="51">
        <f t="shared" si="3"/>
        <v>0</v>
      </c>
      <c r="R22" s="52">
        <f t="shared" si="0"/>
        <v>0</v>
      </c>
      <c r="S22" s="107"/>
      <c r="T22" s="108"/>
    </row>
    <row r="23" spans="1:22" ht="20.100000000000001" customHeight="1" x14ac:dyDescent="0.15">
      <c r="B23" s="15"/>
      <c r="C23" s="42">
        <v>11</v>
      </c>
      <c r="D23" s="58">
        <f t="shared" si="5"/>
        <v>240</v>
      </c>
      <c r="E23" s="53"/>
      <c r="F23" s="97"/>
      <c r="G23" s="45">
        <f t="shared" si="4"/>
        <v>0</v>
      </c>
      <c r="H23" s="59">
        <v>36237</v>
      </c>
      <c r="I23" s="54"/>
      <c r="J23" s="48">
        <f t="shared" si="1"/>
        <v>0</v>
      </c>
      <c r="K23" s="60">
        <v>38545</v>
      </c>
      <c r="L23" s="54"/>
      <c r="M23" s="50">
        <f t="shared" si="2"/>
        <v>0</v>
      </c>
      <c r="N23" s="99"/>
      <c r="O23" s="102"/>
      <c r="P23" s="105"/>
      <c r="Q23" s="51">
        <f t="shared" si="3"/>
        <v>0</v>
      </c>
      <c r="R23" s="52">
        <f t="shared" si="0"/>
        <v>0</v>
      </c>
      <c r="S23" s="107"/>
      <c r="T23" s="108"/>
    </row>
    <row r="24" spans="1:22" ht="20.100000000000001" customHeight="1" x14ac:dyDescent="0.15">
      <c r="B24" s="15"/>
      <c r="C24" s="42">
        <v>12</v>
      </c>
      <c r="D24" s="58">
        <f t="shared" si="5"/>
        <v>240</v>
      </c>
      <c r="E24" s="53"/>
      <c r="F24" s="97"/>
      <c r="G24" s="45">
        <f t="shared" si="4"/>
        <v>0</v>
      </c>
      <c r="H24" s="59">
        <v>41700</v>
      </c>
      <c r="I24" s="54"/>
      <c r="J24" s="48">
        <f t="shared" si="1"/>
        <v>0</v>
      </c>
      <c r="K24" s="60">
        <v>37949</v>
      </c>
      <c r="L24" s="54"/>
      <c r="M24" s="50">
        <f t="shared" si="2"/>
        <v>0</v>
      </c>
      <c r="N24" s="99"/>
      <c r="O24" s="102"/>
      <c r="P24" s="105"/>
      <c r="Q24" s="51">
        <f t="shared" si="3"/>
        <v>0</v>
      </c>
      <c r="R24" s="52">
        <f t="shared" si="0"/>
        <v>0</v>
      </c>
      <c r="S24" s="107"/>
      <c r="T24" s="108"/>
    </row>
    <row r="25" spans="1:22" ht="20.100000000000001" customHeight="1" x14ac:dyDescent="0.15">
      <c r="B25" s="25" t="s">
        <v>44</v>
      </c>
      <c r="C25" s="42">
        <v>1</v>
      </c>
      <c r="D25" s="43">
        <f t="shared" si="5"/>
        <v>240</v>
      </c>
      <c r="E25" s="53"/>
      <c r="F25" s="97"/>
      <c r="G25" s="45">
        <f t="shared" si="4"/>
        <v>0</v>
      </c>
      <c r="H25" s="46">
        <v>41394</v>
      </c>
      <c r="I25" s="54"/>
      <c r="J25" s="48">
        <f t="shared" si="1"/>
        <v>0</v>
      </c>
      <c r="K25" s="49">
        <v>40328</v>
      </c>
      <c r="L25" s="54"/>
      <c r="M25" s="50">
        <f t="shared" si="2"/>
        <v>0</v>
      </c>
      <c r="N25" s="99"/>
      <c r="O25" s="102"/>
      <c r="P25" s="105"/>
      <c r="Q25" s="51">
        <f t="shared" si="3"/>
        <v>0</v>
      </c>
      <c r="R25" s="52">
        <f t="shared" si="0"/>
        <v>0</v>
      </c>
      <c r="S25" s="107"/>
      <c r="T25" s="108"/>
      <c r="V25" s="14"/>
    </row>
    <row r="26" spans="1:22" ht="20.100000000000001" customHeight="1" thickBot="1" x14ac:dyDescent="0.2">
      <c r="B26" s="24"/>
      <c r="C26" s="42">
        <v>2</v>
      </c>
      <c r="D26" s="43">
        <f t="shared" si="5"/>
        <v>240</v>
      </c>
      <c r="E26" s="87"/>
      <c r="F26" s="97"/>
      <c r="G26" s="45">
        <f t="shared" si="4"/>
        <v>0</v>
      </c>
      <c r="H26" s="46">
        <v>36539</v>
      </c>
      <c r="I26" s="54"/>
      <c r="J26" s="48">
        <f t="shared" si="1"/>
        <v>0</v>
      </c>
      <c r="K26" s="49">
        <v>39304</v>
      </c>
      <c r="L26" s="54"/>
      <c r="M26" s="50">
        <f t="shared" si="2"/>
        <v>0</v>
      </c>
      <c r="N26" s="109"/>
      <c r="O26" s="111"/>
      <c r="P26" s="112"/>
      <c r="Q26" s="51">
        <f t="shared" si="3"/>
        <v>0</v>
      </c>
      <c r="R26" s="63">
        <f t="shared" si="0"/>
        <v>0</v>
      </c>
      <c r="S26" s="107"/>
      <c r="T26" s="108"/>
    </row>
    <row r="27" spans="1:22" ht="20.100000000000001" customHeight="1" thickTop="1" thickBot="1" x14ac:dyDescent="0.2">
      <c r="B27" s="17" t="s">
        <v>7</v>
      </c>
      <c r="C27" s="18"/>
      <c r="D27" s="20"/>
      <c r="E27" s="64"/>
      <c r="F27" s="19"/>
      <c r="G27" s="65"/>
      <c r="H27" s="66">
        <f>SUM(H15:H26)</f>
        <v>457876</v>
      </c>
      <c r="I27" s="67"/>
      <c r="J27" s="68"/>
      <c r="K27" s="66">
        <f>SUM(K15:K26)</f>
        <v>417050</v>
      </c>
      <c r="L27" s="67"/>
      <c r="M27" s="68"/>
      <c r="N27" s="66">
        <f>SUM(N15:N26)</f>
        <v>68543</v>
      </c>
      <c r="O27" s="69"/>
      <c r="P27" s="68"/>
      <c r="Q27" s="70"/>
      <c r="R27" s="71">
        <f>SUM(R15:R26)</f>
        <v>0</v>
      </c>
      <c r="S27" s="72" t="s">
        <v>33</v>
      </c>
      <c r="T27" s="73"/>
    </row>
    <row r="28" spans="1:22" ht="20.100000000000001" customHeight="1" thickTop="1" x14ac:dyDescent="0.15">
      <c r="B28" s="2"/>
    </row>
    <row r="29" spans="1:22" ht="20.100000000000001" customHeight="1" x14ac:dyDescent="0.15">
      <c r="B29" s="2"/>
    </row>
    <row r="30" spans="1:22" ht="20.100000000000001" customHeight="1" thickBot="1" x14ac:dyDescent="0.2">
      <c r="B30" s="5"/>
      <c r="Q30" s="88"/>
      <c r="R30" s="89"/>
    </row>
    <row r="31" spans="1:22" ht="40.5" customHeight="1" thickBot="1" x14ac:dyDescent="0.2">
      <c r="A31" s="5" t="s">
        <v>10</v>
      </c>
      <c r="B31" s="5"/>
      <c r="P31" s="90" t="s">
        <v>34</v>
      </c>
      <c r="Q31" s="91"/>
      <c r="R31" s="92">
        <f>R27+'予定価格算定書（ライフポート柳津）'!K26</f>
        <v>0</v>
      </c>
      <c r="S31" s="93"/>
    </row>
    <row r="32" spans="1:22" ht="19.5" customHeight="1" x14ac:dyDescent="0.15">
      <c r="A32" s="5"/>
      <c r="B32" s="5"/>
      <c r="P32" s="74"/>
      <c r="Q32" s="74"/>
      <c r="R32" s="75"/>
      <c r="S32" s="76"/>
    </row>
    <row r="33" spans="2:16" ht="24.95" customHeight="1" x14ac:dyDescent="0.15">
      <c r="B33" s="94" t="s">
        <v>35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2:16" ht="24.95" customHeight="1" x14ac:dyDescent="0.1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2:16" ht="24.95" customHeight="1" x14ac:dyDescent="0.1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2:16" ht="24.95" customHeight="1" x14ac:dyDescent="0.1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2:16" ht="24.95" customHeight="1" x14ac:dyDescent="0.15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2:16" ht="20.100000000000001" customHeight="1" x14ac:dyDescent="0.15"/>
    <row r="39" spans="2:16" ht="20.100000000000001" customHeight="1" x14ac:dyDescent="0.15"/>
  </sheetData>
  <sheetProtection algorithmName="SHA-512" hashValue="mBE5ehMvYmelWF6wyPLhyuYQGAPRx2JnKsX7YPzpp+pqa/vDBFymMddPBXCQV4OE9dRaWIBvukTPFx09ygAIUQ==" saltValue="b+TUJL8vOHPYCDAG2wcLxw==" spinCount="100000" sheet="1" selectLockedCells="1"/>
  <mergeCells count="30">
    <mergeCell ref="B11:C13"/>
    <mergeCell ref="D11:G11"/>
    <mergeCell ref="H11:P11"/>
    <mergeCell ref="R11:R13"/>
    <mergeCell ref="K12:M12"/>
    <mergeCell ref="N12:P12"/>
    <mergeCell ref="Q12:Q13"/>
    <mergeCell ref="Q5:R5"/>
    <mergeCell ref="Q6:R6"/>
    <mergeCell ref="Q7:Q9"/>
    <mergeCell ref="D12:D13"/>
    <mergeCell ref="E12:E13"/>
    <mergeCell ref="F12:F13"/>
    <mergeCell ref="G12:G13"/>
    <mergeCell ref="H12:J12"/>
    <mergeCell ref="T15:T26"/>
    <mergeCell ref="N22:N26"/>
    <mergeCell ref="O22:O26"/>
    <mergeCell ref="P22:P26"/>
    <mergeCell ref="S11:S13"/>
    <mergeCell ref="T11:T13"/>
    <mergeCell ref="Q30:R30"/>
    <mergeCell ref="P31:Q31"/>
    <mergeCell ref="R31:S31"/>
    <mergeCell ref="B33:P37"/>
    <mergeCell ref="F15:F26"/>
    <mergeCell ref="N15:N18"/>
    <mergeCell ref="O15:O18"/>
    <mergeCell ref="P15:P18"/>
    <mergeCell ref="S15:S26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63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5B21-C1C9-4818-B3BC-8ECF277F255D}">
  <sheetPr codeName="Sheet3">
    <pageSetUpPr fitToPage="1"/>
  </sheetPr>
  <dimension ref="A1:R37"/>
  <sheetViews>
    <sheetView showGridLines="0" showZeros="0" view="pageBreakPreview" zoomScale="90" zoomScaleNormal="90" zoomScaleSheetLayoutView="90" workbookViewId="0">
      <selection activeCell="E14" sqref="E14"/>
    </sheetView>
  </sheetViews>
  <sheetFormatPr defaultRowHeight="13.5" x14ac:dyDescent="0.15"/>
  <cols>
    <col min="1" max="1" width="1.125" style="3" customWidth="1"/>
    <col min="2" max="2" width="4.75" style="3" customWidth="1"/>
    <col min="3" max="3" width="6.375" style="3" customWidth="1"/>
    <col min="4" max="5" width="9.75" style="3" customWidth="1"/>
    <col min="6" max="6" width="8.375" style="3" customWidth="1"/>
    <col min="7" max="7" width="14.125" style="3" customWidth="1"/>
    <col min="8" max="9" width="9.75" style="3" customWidth="1"/>
    <col min="10" max="10" width="14.125" style="3" customWidth="1"/>
    <col min="11" max="11" width="9.75" style="3" customWidth="1"/>
    <col min="12" max="12" width="14.125" style="3" customWidth="1"/>
    <col min="13" max="13" width="16.125" style="3" customWidth="1"/>
    <col min="14" max="14" width="23.625" style="3" customWidth="1"/>
    <col min="15" max="15" width="16.125" style="3" customWidth="1"/>
    <col min="16" max="16" width="6.5" style="3" customWidth="1"/>
    <col min="17" max="17" width="3.5" style="3" customWidth="1"/>
    <col min="18" max="18" width="10" style="3" customWidth="1"/>
    <col min="19" max="19" width="9" style="3"/>
    <col min="20" max="21" width="10.625" style="3" customWidth="1"/>
    <col min="22" max="16384" width="9" style="3"/>
  </cols>
  <sheetData>
    <row r="1" spans="2:18" ht="14.25" x14ac:dyDescent="0.15">
      <c r="B1" s="2" t="s">
        <v>16</v>
      </c>
    </row>
    <row r="2" spans="2:18" ht="17.25" x14ac:dyDescent="0.2">
      <c r="B2" s="1" t="s">
        <v>17</v>
      </c>
      <c r="C2" s="4"/>
      <c r="D2" s="4"/>
      <c r="E2" s="4"/>
      <c r="R2" s="5"/>
    </row>
    <row r="3" spans="2:18" ht="17.25" x14ac:dyDescent="0.2">
      <c r="B3" s="1"/>
      <c r="C3" s="4"/>
      <c r="D3" s="4"/>
      <c r="E3" s="4"/>
      <c r="R3" s="5"/>
    </row>
    <row r="4" spans="2:18" ht="17.25" x14ac:dyDescent="0.2">
      <c r="B4" s="1" t="s">
        <v>36</v>
      </c>
      <c r="C4" s="4"/>
      <c r="D4" s="4"/>
      <c r="E4" s="4"/>
      <c r="P4" s="5"/>
    </row>
    <row r="5" spans="2:18" ht="17.25" x14ac:dyDescent="0.2">
      <c r="B5" s="1"/>
      <c r="C5" s="4"/>
      <c r="D5" s="4"/>
      <c r="E5" s="4"/>
      <c r="K5" s="117"/>
      <c r="L5" s="117"/>
      <c r="M5" s="28"/>
      <c r="N5" s="28"/>
      <c r="P5" s="5"/>
    </row>
    <row r="6" spans="2:18" ht="17.25" hidden="1" x14ac:dyDescent="0.2">
      <c r="B6" s="1"/>
      <c r="C6" s="4"/>
      <c r="D6" s="4"/>
      <c r="E6" s="4"/>
      <c r="K6" s="118"/>
      <c r="L6" s="118"/>
      <c r="M6" s="29"/>
      <c r="N6" s="30"/>
      <c r="P6" s="5"/>
    </row>
    <row r="7" spans="2:18" ht="17.25" hidden="1" customHeight="1" x14ac:dyDescent="0.2">
      <c r="B7" s="1"/>
      <c r="C7" s="4"/>
      <c r="D7" s="4"/>
      <c r="E7" s="4"/>
      <c r="L7" s="29"/>
      <c r="M7" s="31"/>
      <c r="N7" s="30"/>
      <c r="P7" s="5"/>
    </row>
    <row r="8" spans="2:18" ht="17.25" hidden="1" x14ac:dyDescent="0.2">
      <c r="B8" s="1"/>
      <c r="C8" s="4"/>
      <c r="D8" s="4"/>
      <c r="E8" s="4"/>
      <c r="L8" s="32"/>
      <c r="M8" s="31"/>
      <c r="N8" s="30"/>
      <c r="P8" s="5"/>
    </row>
    <row r="9" spans="2:18" ht="17.25" x14ac:dyDescent="0.2">
      <c r="B9" s="1"/>
      <c r="C9" s="4"/>
      <c r="D9" s="4"/>
      <c r="E9" s="4"/>
      <c r="P9" s="5"/>
    </row>
    <row r="10" spans="2:18" ht="27" customHeight="1" x14ac:dyDescent="0.15">
      <c r="B10" s="130" t="s">
        <v>0</v>
      </c>
      <c r="C10" s="131"/>
      <c r="D10" s="133" t="s">
        <v>1</v>
      </c>
      <c r="E10" s="133"/>
      <c r="F10" s="133"/>
      <c r="G10" s="129"/>
      <c r="H10" s="134" t="s">
        <v>2</v>
      </c>
      <c r="I10" s="135"/>
      <c r="J10" s="135"/>
      <c r="K10" s="150" t="s">
        <v>37</v>
      </c>
      <c r="L10" s="151"/>
      <c r="M10" s="113"/>
      <c r="N10" s="115"/>
    </row>
    <row r="11" spans="2:18" ht="25.5" customHeight="1" x14ac:dyDescent="0.15">
      <c r="B11" s="132"/>
      <c r="C11" s="131"/>
      <c r="D11" s="119" t="s">
        <v>19</v>
      </c>
      <c r="E11" s="146" t="s">
        <v>38</v>
      </c>
      <c r="F11" s="123" t="s">
        <v>3</v>
      </c>
      <c r="G11" s="125" t="s">
        <v>21</v>
      </c>
      <c r="H11" s="147" t="s">
        <v>23</v>
      </c>
      <c r="I11" s="146" t="s">
        <v>39</v>
      </c>
      <c r="J11" s="125" t="s">
        <v>41</v>
      </c>
      <c r="K11" s="152"/>
      <c r="L11" s="153"/>
      <c r="M11" s="114"/>
      <c r="N11" s="116"/>
    </row>
    <row r="12" spans="2:18" ht="43.5" customHeight="1" x14ac:dyDescent="0.15">
      <c r="B12" s="132"/>
      <c r="C12" s="131"/>
      <c r="D12" s="120"/>
      <c r="E12" s="122"/>
      <c r="F12" s="124"/>
      <c r="G12" s="126"/>
      <c r="H12" s="148"/>
      <c r="I12" s="149"/>
      <c r="J12" s="139"/>
      <c r="K12" s="152"/>
      <c r="L12" s="153"/>
      <c r="M12" s="114"/>
      <c r="N12" s="116"/>
    </row>
    <row r="13" spans="2:18" ht="30" customHeight="1" thickBot="1" x14ac:dyDescent="0.2">
      <c r="B13" s="22" t="s">
        <v>4</v>
      </c>
      <c r="C13" s="23" t="s">
        <v>5</v>
      </c>
      <c r="D13" s="9" t="s">
        <v>11</v>
      </c>
      <c r="E13" s="40"/>
      <c r="F13" s="21"/>
      <c r="G13" s="77" t="s">
        <v>6</v>
      </c>
      <c r="H13" s="10" t="s">
        <v>12</v>
      </c>
      <c r="I13" s="38"/>
      <c r="J13" s="9" t="s">
        <v>6</v>
      </c>
      <c r="K13" s="78"/>
      <c r="L13" s="13" t="s">
        <v>6</v>
      </c>
      <c r="M13" s="40"/>
      <c r="N13" s="41"/>
    </row>
    <row r="14" spans="2:18" ht="20.100000000000001" customHeight="1" x14ac:dyDescent="0.15">
      <c r="B14" s="25" t="s">
        <v>43</v>
      </c>
      <c r="C14" s="42">
        <v>3</v>
      </c>
      <c r="D14" s="43">
        <v>65</v>
      </c>
      <c r="E14" s="79"/>
      <c r="F14" s="96" t="s">
        <v>13</v>
      </c>
      <c r="G14" s="80">
        <f>+D14*E14*0.85</f>
        <v>0</v>
      </c>
      <c r="H14" s="79">
        <v>1801</v>
      </c>
      <c r="I14" s="81"/>
      <c r="J14" s="82">
        <f>H14*I14</f>
        <v>0</v>
      </c>
      <c r="K14" s="46"/>
      <c r="L14" s="52">
        <f>INT(G14+J14)</f>
        <v>0</v>
      </c>
      <c r="M14" s="140"/>
      <c r="N14" s="141"/>
    </row>
    <row r="15" spans="2:18" ht="20.100000000000001" customHeight="1" x14ac:dyDescent="0.15">
      <c r="B15" s="16"/>
      <c r="C15" s="42">
        <v>4</v>
      </c>
      <c r="D15" s="43">
        <f>D14</f>
        <v>65</v>
      </c>
      <c r="E15" s="83"/>
      <c r="F15" s="97"/>
      <c r="G15" s="80">
        <f>+D15*E15*0.85</f>
        <v>0</v>
      </c>
      <c r="H15" s="83">
        <v>1127</v>
      </c>
      <c r="I15" s="84"/>
      <c r="J15" s="82">
        <f t="shared" ref="J15:J24" si="0">H15*I15</f>
        <v>0</v>
      </c>
      <c r="K15" s="46"/>
      <c r="L15" s="52">
        <f>INT(G15+J15)</f>
        <v>0</v>
      </c>
      <c r="M15" s="140"/>
      <c r="N15" s="141"/>
    </row>
    <row r="16" spans="2:18" ht="20.100000000000001" customHeight="1" x14ac:dyDescent="0.15">
      <c r="B16" s="26"/>
      <c r="C16" s="42">
        <v>5</v>
      </c>
      <c r="D16" s="43">
        <f>D14</f>
        <v>65</v>
      </c>
      <c r="E16" s="83"/>
      <c r="F16" s="97"/>
      <c r="G16" s="80">
        <f t="shared" ref="G16:G25" si="1">+D16*E16*0.85</f>
        <v>0</v>
      </c>
      <c r="H16" s="83">
        <v>1468</v>
      </c>
      <c r="I16" s="84"/>
      <c r="J16" s="82">
        <f t="shared" si="0"/>
        <v>0</v>
      </c>
      <c r="K16" s="46"/>
      <c r="L16" s="52">
        <f>INT(G16+J16)</f>
        <v>0</v>
      </c>
      <c r="M16" s="140"/>
      <c r="N16" s="141"/>
    </row>
    <row r="17" spans="1:16" ht="20.100000000000001" customHeight="1" x14ac:dyDescent="0.15">
      <c r="B17" s="15"/>
      <c r="C17" s="42">
        <v>6</v>
      </c>
      <c r="D17" s="43">
        <f t="shared" ref="D17:D25" si="2">D16</f>
        <v>65</v>
      </c>
      <c r="E17" s="83"/>
      <c r="F17" s="97"/>
      <c r="G17" s="80">
        <f t="shared" si="1"/>
        <v>0</v>
      </c>
      <c r="H17" s="83">
        <v>1724</v>
      </c>
      <c r="I17" s="84"/>
      <c r="J17" s="82">
        <f t="shared" si="0"/>
        <v>0</v>
      </c>
      <c r="K17" s="46"/>
      <c r="L17" s="52">
        <f t="shared" ref="L17:L25" si="3">INT(G17+J17)</f>
        <v>0</v>
      </c>
      <c r="M17" s="140"/>
      <c r="N17" s="141"/>
    </row>
    <row r="18" spans="1:16" ht="20.100000000000001" customHeight="1" x14ac:dyDescent="0.15">
      <c r="B18" s="15"/>
      <c r="C18" s="42">
        <v>7</v>
      </c>
      <c r="D18" s="43">
        <f t="shared" si="2"/>
        <v>65</v>
      </c>
      <c r="E18" s="83"/>
      <c r="F18" s="97"/>
      <c r="G18" s="80">
        <f t="shared" si="1"/>
        <v>0</v>
      </c>
      <c r="H18" s="83">
        <v>2277</v>
      </c>
      <c r="I18" s="84"/>
      <c r="J18" s="82">
        <f t="shared" si="0"/>
        <v>0</v>
      </c>
      <c r="K18" s="46"/>
      <c r="L18" s="52">
        <f t="shared" si="3"/>
        <v>0</v>
      </c>
      <c r="M18" s="140"/>
      <c r="N18" s="141"/>
    </row>
    <row r="19" spans="1:16" ht="20.100000000000001" customHeight="1" x14ac:dyDescent="0.15">
      <c r="B19" s="15"/>
      <c r="C19" s="42">
        <v>8</v>
      </c>
      <c r="D19" s="43">
        <f t="shared" si="2"/>
        <v>65</v>
      </c>
      <c r="E19" s="83"/>
      <c r="F19" s="97"/>
      <c r="G19" s="80">
        <f>+D19*E19*0.85</f>
        <v>0</v>
      </c>
      <c r="H19" s="83">
        <v>2595</v>
      </c>
      <c r="I19" s="84"/>
      <c r="J19" s="82">
        <f>H19*I19</f>
        <v>0</v>
      </c>
      <c r="K19" s="46"/>
      <c r="L19" s="52">
        <f t="shared" si="3"/>
        <v>0</v>
      </c>
      <c r="M19" s="140"/>
      <c r="N19" s="141"/>
    </row>
    <row r="20" spans="1:16" ht="20.100000000000001" customHeight="1" x14ac:dyDescent="0.15">
      <c r="B20" s="15"/>
      <c r="C20" s="42">
        <v>9</v>
      </c>
      <c r="D20" s="58">
        <f t="shared" si="2"/>
        <v>65</v>
      </c>
      <c r="E20" s="83"/>
      <c r="F20" s="97"/>
      <c r="G20" s="80">
        <f>+D20*E20*0.85</f>
        <v>0</v>
      </c>
      <c r="H20" s="83">
        <v>2139</v>
      </c>
      <c r="I20" s="84"/>
      <c r="J20" s="82">
        <f t="shared" si="0"/>
        <v>0</v>
      </c>
      <c r="K20" s="59"/>
      <c r="L20" s="52">
        <f t="shared" si="3"/>
        <v>0</v>
      </c>
      <c r="M20" s="140"/>
      <c r="N20" s="141"/>
    </row>
    <row r="21" spans="1:16" ht="20.100000000000001" customHeight="1" x14ac:dyDescent="0.15">
      <c r="B21" s="15"/>
      <c r="C21" s="42">
        <v>10</v>
      </c>
      <c r="D21" s="58">
        <f t="shared" si="2"/>
        <v>65</v>
      </c>
      <c r="E21" s="83"/>
      <c r="F21" s="97"/>
      <c r="G21" s="80">
        <f t="shared" si="1"/>
        <v>0</v>
      </c>
      <c r="H21" s="83">
        <v>1165</v>
      </c>
      <c r="I21" s="84"/>
      <c r="J21" s="82">
        <f t="shared" si="0"/>
        <v>0</v>
      </c>
      <c r="K21" s="46"/>
      <c r="L21" s="52">
        <f t="shared" si="3"/>
        <v>0</v>
      </c>
      <c r="M21" s="140"/>
      <c r="N21" s="141"/>
    </row>
    <row r="22" spans="1:16" ht="20.100000000000001" customHeight="1" x14ac:dyDescent="0.15">
      <c r="B22" s="15"/>
      <c r="C22" s="42">
        <v>11</v>
      </c>
      <c r="D22" s="58">
        <f t="shared" si="2"/>
        <v>65</v>
      </c>
      <c r="E22" s="83"/>
      <c r="F22" s="97"/>
      <c r="G22" s="80">
        <f t="shared" si="1"/>
        <v>0</v>
      </c>
      <c r="H22" s="83">
        <v>1169</v>
      </c>
      <c r="I22" s="84"/>
      <c r="J22" s="82">
        <f t="shared" si="0"/>
        <v>0</v>
      </c>
      <c r="K22" s="46"/>
      <c r="L22" s="52">
        <f t="shared" si="3"/>
        <v>0</v>
      </c>
      <c r="M22" s="140"/>
      <c r="N22" s="141"/>
    </row>
    <row r="23" spans="1:16" ht="20.100000000000001" customHeight="1" x14ac:dyDescent="0.15">
      <c r="B23" s="15"/>
      <c r="C23" s="42">
        <v>12</v>
      </c>
      <c r="D23" s="58">
        <f t="shared" si="2"/>
        <v>65</v>
      </c>
      <c r="E23" s="83"/>
      <c r="F23" s="97"/>
      <c r="G23" s="80">
        <f t="shared" si="1"/>
        <v>0</v>
      </c>
      <c r="H23" s="83">
        <v>2020</v>
      </c>
      <c r="I23" s="84"/>
      <c r="J23" s="82">
        <f t="shared" si="0"/>
        <v>0</v>
      </c>
      <c r="K23" s="46"/>
      <c r="L23" s="52">
        <f>INT(G23+J23)</f>
        <v>0</v>
      </c>
      <c r="M23" s="140"/>
      <c r="N23" s="141"/>
    </row>
    <row r="24" spans="1:16" ht="20.100000000000001" customHeight="1" x14ac:dyDescent="0.15">
      <c r="B24" s="25" t="s">
        <v>44</v>
      </c>
      <c r="C24" s="42">
        <v>1</v>
      </c>
      <c r="D24" s="43">
        <f t="shared" si="2"/>
        <v>65</v>
      </c>
      <c r="E24" s="83"/>
      <c r="F24" s="97"/>
      <c r="G24" s="80">
        <f t="shared" si="1"/>
        <v>0</v>
      </c>
      <c r="H24" s="83">
        <v>2709</v>
      </c>
      <c r="I24" s="84"/>
      <c r="J24" s="82">
        <f t="shared" si="0"/>
        <v>0</v>
      </c>
      <c r="K24" s="46"/>
      <c r="L24" s="52">
        <f t="shared" si="3"/>
        <v>0</v>
      </c>
      <c r="M24" s="140"/>
      <c r="N24" s="141"/>
      <c r="P24" s="14"/>
    </row>
    <row r="25" spans="1:16" ht="20.100000000000001" customHeight="1" thickBot="1" x14ac:dyDescent="0.2">
      <c r="B25" s="24"/>
      <c r="C25" s="42">
        <v>2</v>
      </c>
      <c r="D25" s="43">
        <f t="shared" si="2"/>
        <v>65</v>
      </c>
      <c r="E25" s="85"/>
      <c r="F25" s="97"/>
      <c r="G25" s="80">
        <f t="shared" si="1"/>
        <v>0</v>
      </c>
      <c r="H25" s="85">
        <v>2206</v>
      </c>
      <c r="I25" s="84"/>
      <c r="J25" s="82">
        <f>H25*I25</f>
        <v>0</v>
      </c>
      <c r="K25" s="86"/>
      <c r="L25" s="52">
        <f t="shared" si="3"/>
        <v>0</v>
      </c>
      <c r="M25" s="140"/>
      <c r="N25" s="141"/>
    </row>
    <row r="26" spans="1:16" ht="20.100000000000001" customHeight="1" thickTop="1" thickBot="1" x14ac:dyDescent="0.2">
      <c r="B26" s="17" t="s">
        <v>7</v>
      </c>
      <c r="C26" s="18"/>
      <c r="D26" s="20"/>
      <c r="E26" s="64"/>
      <c r="F26" s="19"/>
      <c r="G26" s="65"/>
      <c r="H26" s="66">
        <f>SUM(H14:H25)</f>
        <v>22400</v>
      </c>
      <c r="I26" s="67"/>
      <c r="J26" s="68"/>
      <c r="K26" s="142">
        <f>SUM(L14:L25)</f>
        <v>0</v>
      </c>
      <c r="L26" s="143"/>
      <c r="M26" s="72" t="s">
        <v>40</v>
      </c>
      <c r="N26" s="73"/>
    </row>
    <row r="27" spans="1:16" ht="20.100000000000001" customHeight="1" thickTop="1" x14ac:dyDescent="0.15">
      <c r="B27" s="2"/>
    </row>
    <row r="28" spans="1:16" ht="20.100000000000001" customHeight="1" x14ac:dyDescent="0.15">
      <c r="B28" s="5"/>
      <c r="M28" s="88"/>
      <c r="N28" s="89"/>
    </row>
    <row r="29" spans="1:16" ht="40.5" customHeight="1" x14ac:dyDescent="0.15">
      <c r="A29" s="5" t="s">
        <v>10</v>
      </c>
      <c r="B29" s="5"/>
      <c r="L29" s="115"/>
      <c r="M29" s="144"/>
      <c r="N29" s="145"/>
      <c r="O29" s="145"/>
    </row>
    <row r="30" spans="1:16" ht="19.5" customHeight="1" x14ac:dyDescent="0.15">
      <c r="A30" s="5"/>
      <c r="B30" s="5"/>
      <c r="L30" s="74"/>
      <c r="M30" s="74"/>
      <c r="N30" s="75"/>
      <c r="O30" s="76"/>
    </row>
    <row r="31" spans="1:16" ht="24.95" customHeight="1" x14ac:dyDescent="0.15">
      <c r="B31" s="94" t="s">
        <v>42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6" ht="24.95" customHeight="1" x14ac:dyDescent="0.1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2:12" ht="24.95" customHeight="1" x14ac:dyDescent="0.1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2:12" ht="24.95" customHeight="1" x14ac:dyDescent="0.1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2:12" ht="24.95" customHeight="1" x14ac:dyDescent="0.1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2:12" ht="20.100000000000001" customHeight="1" x14ac:dyDescent="0.15"/>
    <row r="37" spans="2:12" ht="20.100000000000001" customHeight="1" x14ac:dyDescent="0.15"/>
  </sheetData>
  <sheetProtection algorithmName="SHA-512" hashValue="zlrX2Ar1MSP5TlpBItCGqUM6OAaAr7UNYv09mPBrIqgbJFuMhLGW7fFW1HvSSgcelX8xoQyijsb5Bu9AuDpnXQ==" saltValue="URl/Pe3pa5y3/uWaTvzcZQ==" spinCount="100000" sheet="1" selectLockedCells="1"/>
  <mergeCells count="23">
    <mergeCell ref="K5:L5"/>
    <mergeCell ref="K6:L6"/>
    <mergeCell ref="B10:C12"/>
    <mergeCell ref="D10:G10"/>
    <mergeCell ref="H10:J10"/>
    <mergeCell ref="K10:L12"/>
    <mergeCell ref="M10:M12"/>
    <mergeCell ref="N10:N12"/>
    <mergeCell ref="D11:D12"/>
    <mergeCell ref="E11:E12"/>
    <mergeCell ref="F11:F12"/>
    <mergeCell ref="G11:G12"/>
    <mergeCell ref="H11:H12"/>
    <mergeCell ref="I11:I12"/>
    <mergeCell ref="J11:J12"/>
    <mergeCell ref="B31:L35"/>
    <mergeCell ref="F14:F25"/>
    <mergeCell ref="M14:M25"/>
    <mergeCell ref="N14:N25"/>
    <mergeCell ref="K26:L26"/>
    <mergeCell ref="M28:N28"/>
    <mergeCell ref="L29:M29"/>
    <mergeCell ref="N29:O29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1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予定価格算定書（し尿処理施設）</vt:lpstr>
      <vt:lpstr>予定価格算定書（ライフポート柳津）</vt:lpstr>
      <vt:lpstr>'予定価格算定書（し尿処理施設）'!Print_Area</vt:lpstr>
      <vt:lpstr>'予定価格算定書（ライフポート柳津）'!Print_Area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PC-106</cp:lastModifiedBy>
  <cp:lastPrinted>2023-11-01T05:27:52Z</cp:lastPrinted>
  <dcterms:created xsi:type="dcterms:W3CDTF">2003-05-07T07:33:15Z</dcterms:created>
  <dcterms:modified xsi:type="dcterms:W3CDTF">2023-11-02T00:53:25Z</dcterms:modified>
</cp:coreProperties>
</file>