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4-9施設建設\R8年度\a打合せ記録簿\03接続検討\◆契約関連\03_HP掲載★\"/>
    </mc:Choice>
  </mc:AlternateContent>
  <xr:revisionPtr revIDLastSave="0" documentId="13_ncr:1_{F501953C-6483-4DDB-8678-7F78CC1A9ABB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入札金額算定書" sheetId="31" r:id="rId1"/>
  </sheets>
  <definedNames>
    <definedName name="_xlnm.Print_Area" localSheetId="0">入札金額算定書!$A$1:$R$33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31" l="1"/>
  <c r="M25" i="31"/>
  <c r="M23" i="31"/>
  <c r="M20" i="31"/>
  <c r="J19" i="31"/>
  <c r="P18" i="31"/>
  <c r="D17" i="31"/>
  <c r="G13" i="31"/>
  <c r="Q13" i="31" s="1"/>
  <c r="G12" i="31"/>
  <c r="Q12" i="31" s="1"/>
  <c r="D11" i="31"/>
  <c r="D22" i="31" l="1"/>
  <c r="D24" i="31"/>
  <c r="D15" i="31"/>
  <c r="D18" i="31"/>
  <c r="D14" i="31"/>
  <c r="D19" i="31"/>
  <c r="E26" i="31"/>
  <c r="D13" i="31"/>
  <c r="D21" i="31"/>
  <c r="D16" i="31"/>
  <c r="D20" i="31"/>
  <c r="P21" i="31"/>
  <c r="K26" i="31"/>
  <c r="D23" i="31"/>
  <c r="Q25" i="31"/>
  <c r="D12" i="31"/>
  <c r="P14" i="31"/>
  <c r="G11" i="31"/>
  <c r="Q11" i="31" s="1"/>
  <c r="P19" i="31"/>
  <c r="Q19" i="31" s="1"/>
  <c r="P15" i="31"/>
  <c r="P24" i="31"/>
  <c r="P20" i="31"/>
  <c r="Q20" i="31" s="1"/>
  <c r="J17" i="31"/>
  <c r="M21" i="31"/>
  <c r="M24" i="31"/>
  <c r="P22" i="31"/>
  <c r="J18" i="31"/>
  <c r="Q18" i="31" s="1"/>
  <c r="P16" i="31"/>
  <c r="P23" i="31"/>
  <c r="Q23" i="31" s="1"/>
  <c r="H26" i="31"/>
  <c r="M15" i="31"/>
  <c r="M22" i="31"/>
  <c r="N26" i="31"/>
  <c r="M14" i="31"/>
  <c r="Q14" i="31" s="1"/>
  <c r="P17" i="31"/>
  <c r="M16" i="31"/>
  <c r="Q21" i="31" l="1"/>
  <c r="Q17" i="31"/>
  <c r="Q24" i="31"/>
  <c r="Q16" i="31"/>
  <c r="Q22" i="31"/>
  <c r="Q15" i="31"/>
  <c r="Q26" i="31" l="1"/>
  <c r="P29" i="31" s="1"/>
</calcChain>
</file>

<file path=xl/sharedStrings.xml><?xml version="1.0" encoding="utf-8"?>
<sst xmlns="http://schemas.openxmlformats.org/spreadsheetml/2006/main" count="47" uniqueCount="41">
  <si>
    <t>　　記入上の注意点等</t>
    <rPh sb="2" eb="4">
      <t>キニュウ</t>
    </rPh>
    <rPh sb="4" eb="5">
      <t>ジョウ</t>
    </rPh>
    <rPh sb="6" eb="9">
      <t>チュウイテン</t>
    </rPh>
    <rPh sb="9" eb="10">
      <t>トウ</t>
    </rPh>
    <phoneticPr fontId="2"/>
  </si>
  <si>
    <t>供給年月</t>
    <rPh sb="0" eb="2">
      <t>キョウキュウ</t>
    </rPh>
    <rPh sb="2" eb="4">
      <t>ネンゲツ</t>
    </rPh>
    <phoneticPr fontId="1"/>
  </si>
  <si>
    <t>電力量料金</t>
    <rPh sb="0" eb="3">
      <t>デンリョクリョウ</t>
    </rPh>
    <rPh sb="3" eb="5">
      <t>リョウキン</t>
    </rPh>
    <phoneticPr fontId="1"/>
  </si>
  <si>
    <t>月</t>
    <rPh sb="0" eb="1">
      <t>ツキ</t>
    </rPh>
    <phoneticPr fontId="1"/>
  </si>
  <si>
    <t>（円）</t>
    <rPh sb="1" eb="2">
      <t>エン</t>
    </rPh>
    <phoneticPr fontId="1"/>
  </si>
  <si>
    <t>合計</t>
    <rPh sb="0" eb="2">
      <t>ゴウケイ</t>
    </rPh>
    <phoneticPr fontId="1"/>
  </si>
  <si>
    <t>入札金額算定書</t>
    <rPh sb="0" eb="7">
      <t>ニュウサツキンガクサンテイショ</t>
    </rPh>
    <phoneticPr fontId="1"/>
  </si>
  <si>
    <t>単価
③</t>
    <phoneticPr fontId="1"/>
  </si>
  <si>
    <t>単価
④</t>
    <phoneticPr fontId="1"/>
  </si>
  <si>
    <t>余剰電力売電</t>
    <rPh sb="0" eb="4">
      <t>ヨジョウデンリョク</t>
    </rPh>
    <rPh sb="4" eb="6">
      <t>バイデン</t>
    </rPh>
    <phoneticPr fontId="2"/>
  </si>
  <si>
    <t>予定売却
電力量</t>
    <rPh sb="0" eb="2">
      <t>ヨテイ</t>
    </rPh>
    <rPh sb="2" eb="4">
      <t>バイキャク</t>
    </rPh>
    <rPh sb="5" eb="8">
      <t>デンリョクリョウ</t>
    </rPh>
    <phoneticPr fontId="1"/>
  </si>
  <si>
    <t>単価
①</t>
    <phoneticPr fontId="1"/>
  </si>
  <si>
    <t>単価
②</t>
    <phoneticPr fontId="1"/>
  </si>
  <si>
    <t>試運転</t>
    <rPh sb="0" eb="3">
      <t>シウンテン</t>
    </rPh>
    <phoneticPr fontId="1"/>
  </si>
  <si>
    <t>夏季平日昼間</t>
    <rPh sb="0" eb="6">
      <t>カキヘイジツヒルマ</t>
    </rPh>
    <phoneticPr fontId="1"/>
  </si>
  <si>
    <t>その他季平日昼間</t>
    <rPh sb="2" eb="3">
      <t>タ</t>
    </rPh>
    <rPh sb="3" eb="4">
      <t>キ</t>
    </rPh>
    <rPh sb="4" eb="6">
      <t>ヘイジツ</t>
    </rPh>
    <rPh sb="6" eb="8">
      <t>ヒルマ</t>
    </rPh>
    <phoneticPr fontId="1"/>
  </si>
  <si>
    <t>休日等・夜間</t>
    <rPh sb="0" eb="3">
      <t>キュウジツトウ</t>
    </rPh>
    <rPh sb="4" eb="6">
      <t>ヤカン</t>
    </rPh>
    <phoneticPr fontId="1"/>
  </si>
  <si>
    <t>合計
B
（a1+a2+a3+a4）</t>
    <rPh sb="0" eb="2">
      <t>ゴウケイ</t>
    </rPh>
    <phoneticPr fontId="1"/>
  </si>
  <si>
    <t>計
a1</t>
    <rPh sb="0" eb="1">
      <t>ケイ</t>
    </rPh>
    <phoneticPr fontId="1"/>
  </si>
  <si>
    <t>計
a2</t>
    <rPh sb="0" eb="1">
      <t>ケイ</t>
    </rPh>
    <phoneticPr fontId="1"/>
  </si>
  <si>
    <t>計
a3</t>
    <rPh sb="0" eb="1">
      <t>ケイ</t>
    </rPh>
    <phoneticPr fontId="1"/>
  </si>
  <si>
    <t>計
a4</t>
    <rPh sb="0" eb="1">
      <t>ケイ</t>
    </rPh>
    <phoneticPr fontId="1"/>
  </si>
  <si>
    <t>(A1×①)
　　　　（円）</t>
    <rPh sb="12" eb="13">
      <t>エン</t>
    </rPh>
    <phoneticPr fontId="1"/>
  </si>
  <si>
    <t>入札書記載額</t>
    <rPh sb="0" eb="4">
      <t>ニュウサツショキ</t>
    </rPh>
    <rPh sb="4" eb="5">
      <t>ノ</t>
    </rPh>
    <rPh sb="5" eb="6">
      <t>ガク</t>
    </rPh>
    <phoneticPr fontId="1"/>
  </si>
  <si>
    <t>4  仕様書の注意点を踏まえた記載であれば、入札参加者の需要内容に合わせた様式も可とする。</t>
    <rPh sb="3" eb="6">
      <t>シヨウショ</t>
    </rPh>
    <rPh sb="7" eb="10">
      <t>チュウイテン</t>
    </rPh>
    <rPh sb="11" eb="12">
      <t>フ</t>
    </rPh>
    <rPh sb="15" eb="17">
      <t>キサイ</t>
    </rPh>
    <rPh sb="22" eb="24">
      <t>ニュウサツ</t>
    </rPh>
    <rPh sb="24" eb="26">
      <t>サンカ</t>
    </rPh>
    <rPh sb="26" eb="27">
      <t>シャ</t>
    </rPh>
    <rPh sb="28" eb="30">
      <t>ジュヨウ</t>
    </rPh>
    <rPh sb="30" eb="32">
      <t>ナイヨウ</t>
    </rPh>
    <rPh sb="33" eb="34">
      <t>ア</t>
    </rPh>
    <rPh sb="37" eb="39">
      <t>ヨウシキ</t>
    </rPh>
    <rPh sb="40" eb="41">
      <t>カ</t>
    </rPh>
    <phoneticPr fontId="1"/>
  </si>
  <si>
    <t>１　入札金額算定書は入札書に添付し、入札書に使用する印鑑で割印を行うこと。</t>
    <rPh sb="2" eb="4">
      <t>ニュウサツ</t>
    </rPh>
    <rPh sb="4" eb="6">
      <t>キンガク</t>
    </rPh>
    <rPh sb="6" eb="8">
      <t>サンテイ</t>
    </rPh>
    <rPh sb="8" eb="9">
      <t>ショ</t>
    </rPh>
    <rPh sb="10" eb="13">
      <t>ニュウサツショ</t>
    </rPh>
    <rPh sb="14" eb="16">
      <t>テンプ</t>
    </rPh>
    <rPh sb="18" eb="21">
      <t>ニュウサツショ</t>
    </rPh>
    <rPh sb="22" eb="24">
      <t>シヨウ</t>
    </rPh>
    <rPh sb="26" eb="28">
      <t>インカン</t>
    </rPh>
    <rPh sb="29" eb="30">
      <t>ワ</t>
    </rPh>
    <rPh sb="30" eb="31">
      <t>イン</t>
    </rPh>
    <rPh sb="32" eb="33">
      <t>オコナ</t>
    </rPh>
    <phoneticPr fontId="1"/>
  </si>
  <si>
    <t>余剰電力
売電総価</t>
    <rPh sb="0" eb="4">
      <t>ヨジョウデンリョク</t>
    </rPh>
    <rPh sb="5" eb="7">
      <t>バイデン</t>
    </rPh>
    <rPh sb="7" eb="8">
      <t>ソウ</t>
    </rPh>
    <rPh sb="8" eb="9">
      <t>カ</t>
    </rPh>
    <phoneticPr fontId="1"/>
  </si>
  <si>
    <t>(A2×②)
　　　　（円）</t>
    <rPh sb="12" eb="13">
      <t>エン</t>
    </rPh>
    <phoneticPr fontId="1"/>
  </si>
  <si>
    <t>(A3×③)
　　　　（円）</t>
    <rPh sb="12" eb="13">
      <t>エン</t>
    </rPh>
    <phoneticPr fontId="1"/>
  </si>
  <si>
    <t>(A4×④)
　　　　（円）</t>
    <rPh sb="12" eb="13">
      <t>エン</t>
    </rPh>
    <phoneticPr fontId="1"/>
  </si>
  <si>
    <r>
      <t>3　</t>
    </r>
    <r>
      <rPr>
        <b/>
        <sz val="12"/>
        <rFont val="ＭＳ Ｐゴシック"/>
        <family val="3"/>
        <charset val="128"/>
      </rPr>
      <t>月毎の売電料金B</t>
    </r>
    <r>
      <rPr>
        <sz val="12"/>
        <rFont val="ＭＳ Ｐ明朝"/>
        <family val="1"/>
        <charset val="128"/>
      </rPr>
      <t>の</t>
    </r>
    <r>
      <rPr>
        <b/>
        <sz val="12"/>
        <rFont val="ＭＳ Ｐ明朝"/>
        <family val="1"/>
        <charset val="128"/>
      </rPr>
      <t>1</t>
    </r>
    <r>
      <rPr>
        <b/>
        <sz val="12"/>
        <rFont val="ＭＳ Ｐゴシック"/>
        <family val="3"/>
        <charset val="128"/>
      </rPr>
      <t>円未満の端数は切り捨てる</t>
    </r>
    <r>
      <rPr>
        <sz val="12"/>
        <rFont val="ＭＳ Ｐ明朝"/>
        <family val="1"/>
        <charset val="128"/>
      </rPr>
      <t>。</t>
    </r>
    <rPh sb="2" eb="3">
      <t>ツキ</t>
    </rPh>
    <rPh sb="3" eb="4">
      <t>ゴト</t>
    </rPh>
    <rPh sb="5" eb="7">
      <t>バイデン</t>
    </rPh>
    <rPh sb="7" eb="9">
      <t>リョウキン</t>
    </rPh>
    <rPh sb="12" eb="15">
      <t>エンミマン</t>
    </rPh>
    <rPh sb="16" eb="18">
      <t>ハスウ</t>
    </rPh>
    <rPh sb="19" eb="20">
      <t>キ</t>
    </rPh>
    <rPh sb="21" eb="22">
      <t>ス</t>
    </rPh>
    <phoneticPr fontId="1"/>
  </si>
  <si>
    <t>様式 4-1</t>
    <rPh sb="0" eb="2">
      <t>ヨウシキ</t>
    </rPh>
    <phoneticPr fontId="1"/>
  </si>
  <si>
    <r>
      <t>2　売電料金</t>
    </r>
    <r>
      <rPr>
        <b/>
        <sz val="12"/>
        <rFont val="ＭＳ Ｐゴシック"/>
        <family val="3"/>
        <charset val="128"/>
      </rPr>
      <t>単価①～④</t>
    </r>
    <r>
      <rPr>
        <sz val="12"/>
        <rFont val="ＭＳ Ｐ明朝"/>
        <family val="1"/>
        <charset val="128"/>
      </rPr>
      <t>は</t>
    </r>
    <r>
      <rPr>
        <b/>
        <sz val="12"/>
        <rFont val="ＭＳ Ｐゴシック"/>
        <family val="3"/>
        <charset val="128"/>
      </rPr>
      <t>税込</t>
    </r>
    <r>
      <rPr>
        <sz val="12"/>
        <rFont val="ＭＳ Ｐ明朝"/>
        <family val="1"/>
        <charset val="128"/>
      </rPr>
      <t>とし、小数点第3位を切り捨てる。</t>
    </r>
    <rPh sb="2" eb="6">
      <t>バイデンリョウキン</t>
    </rPh>
    <rPh sb="6" eb="8">
      <t>タンカ</t>
    </rPh>
    <rPh sb="12" eb="14">
      <t>ゼイコ</t>
    </rPh>
    <rPh sb="17" eb="20">
      <t>ショウスウテン</t>
    </rPh>
    <rPh sb="20" eb="21">
      <t>ダイ</t>
    </rPh>
    <rPh sb="22" eb="23">
      <t>イ</t>
    </rPh>
    <rPh sb="24" eb="25">
      <t>キ</t>
    </rPh>
    <rPh sb="26" eb="27">
      <t>ス</t>
    </rPh>
    <phoneticPr fontId="1"/>
  </si>
  <si>
    <t>年度</t>
    <rPh sb="0" eb="1">
      <t>ネン</t>
    </rPh>
    <rPh sb="1" eb="2">
      <t>ド</t>
    </rPh>
    <phoneticPr fontId="1"/>
  </si>
  <si>
    <t>2026
年度
(令和8
年度)</t>
    <rPh sb="5" eb="7">
      <t>ネンド</t>
    </rPh>
    <rPh sb="9" eb="11">
      <t>レイワ</t>
    </rPh>
    <rPh sb="13" eb="15">
      <t>ネンド</t>
    </rPh>
    <phoneticPr fontId="1"/>
  </si>
  <si>
    <t>2027
年度
(令和9
年度)</t>
    <rPh sb="5" eb="7">
      <t>ネンド</t>
    </rPh>
    <rPh sb="9" eb="11">
      <t>レイワ</t>
    </rPh>
    <rPh sb="13" eb="15">
      <t>ネンド</t>
    </rPh>
    <phoneticPr fontId="1"/>
  </si>
  <si>
    <r>
      <t>A1
    （</t>
    </r>
    <r>
      <rPr>
        <sz val="11"/>
        <rFont val="ＭＳ 明朝"/>
        <family val="1"/>
        <charset val="128"/>
      </rPr>
      <t>kWh</t>
    </r>
    <r>
      <rPr>
        <sz val="11"/>
        <rFont val="ＭＳ Ｐ明朝"/>
        <family val="1"/>
        <charset val="128"/>
      </rPr>
      <t>）</t>
    </r>
    <phoneticPr fontId="1"/>
  </si>
  <si>
    <r>
      <t>(円/</t>
    </r>
    <r>
      <rPr>
        <sz val="11"/>
        <rFont val="ＭＳ 明朝"/>
        <family val="1"/>
        <charset val="128"/>
      </rPr>
      <t>kWh</t>
    </r>
    <r>
      <rPr>
        <sz val="11"/>
        <rFont val="ＭＳ Ｐ明朝"/>
        <family val="1"/>
        <charset val="128"/>
      </rPr>
      <t>)</t>
    </r>
    <phoneticPr fontId="1"/>
  </si>
  <si>
    <r>
      <t>A2
    （</t>
    </r>
    <r>
      <rPr>
        <sz val="11"/>
        <rFont val="ＭＳ 明朝"/>
        <family val="1"/>
        <charset val="128"/>
      </rPr>
      <t>kWh</t>
    </r>
    <r>
      <rPr>
        <sz val="11"/>
        <rFont val="ＭＳ Ｐ明朝"/>
        <family val="1"/>
        <charset val="128"/>
      </rPr>
      <t>）</t>
    </r>
    <phoneticPr fontId="1"/>
  </si>
  <si>
    <r>
      <t>A3
     （</t>
    </r>
    <r>
      <rPr>
        <sz val="11"/>
        <rFont val="ＭＳ 明朝"/>
        <family val="1"/>
        <charset val="128"/>
      </rPr>
      <t>kWh</t>
    </r>
    <r>
      <rPr>
        <sz val="11"/>
        <rFont val="ＭＳ Ｐ明朝"/>
        <family val="1"/>
        <charset val="128"/>
      </rPr>
      <t>）</t>
    </r>
    <phoneticPr fontId="1"/>
  </si>
  <si>
    <r>
      <t>A4
     （</t>
    </r>
    <r>
      <rPr>
        <sz val="11"/>
        <rFont val="ＭＳ 明朝"/>
        <family val="1"/>
        <charset val="128"/>
      </rPr>
      <t>kWh</t>
    </r>
    <r>
      <rPr>
        <sz val="11"/>
        <rFont val="ＭＳ Ｐ明朝"/>
        <family val="1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</si>
</sst>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000_);[Red]\(#,##0.0000\)"/>
    <numFmt numFmtId="177" formatCode="#,##0.0000;[Red]\-#,##0.0000"/>
    <numFmt numFmtId="178" formatCode="#,##0_ "/>
    <numFmt numFmtId="179" formatCode="#,##0_ ;[Red]\-#,##0\ "/>
  </numFmts>
  <fonts count="2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4" fillId="2" borderId="0" xfId="0" applyFont="1" applyFill="1"/>
    <xf numFmtId="0" fontId="4" fillId="2" borderId="0" xfId="6" applyFont="1" applyFill="1"/>
    <xf numFmtId="0" fontId="8" fillId="2" borderId="0" xfId="0" applyFont="1" applyFill="1" applyAlignment="1">
      <alignment horizontal="left"/>
    </xf>
    <xf numFmtId="0" fontId="8" fillId="2" borderId="0" xfId="6" applyFont="1" applyFill="1" applyAlignment="1">
      <alignment horizontal="left"/>
    </xf>
    <xf numFmtId="0" fontId="8" fillId="2" borderId="0" xfId="7" applyFont="1" applyFill="1" applyAlignment="1">
      <alignment horizontal="left"/>
    </xf>
    <xf numFmtId="0" fontId="4" fillId="2" borderId="3" xfId="6" applyFont="1" applyFill="1" applyBorder="1" applyAlignment="1">
      <alignment horizontal="center" vertical="center"/>
    </xf>
    <xf numFmtId="0" fontId="10" fillId="2" borderId="0" xfId="6" applyFont="1" applyFill="1"/>
    <xf numFmtId="0" fontId="7" fillId="2" borderId="0" xfId="6" applyFont="1" applyFill="1"/>
    <xf numFmtId="0" fontId="6" fillId="0" borderId="0" xfId="8" applyFont="1" applyAlignment="1">
      <alignment horizontal="left" vertical="center" wrapText="1"/>
    </xf>
    <xf numFmtId="0" fontId="9" fillId="0" borderId="0" xfId="8" applyFont="1" applyAlignment="1">
      <alignment horizontal="left" vertical="center" wrapText="1"/>
    </xf>
    <xf numFmtId="0" fontId="11" fillId="2" borderId="0" xfId="6" applyFont="1" applyFill="1"/>
    <xf numFmtId="0" fontId="4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7" fillId="2" borderId="0" xfId="6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7" fillId="2" borderId="0" xfId="0" applyFont="1" applyFill="1" applyAlignment="1">
      <alignment vertical="center"/>
    </xf>
    <xf numFmtId="38" fontId="7" fillId="2" borderId="0" xfId="9" applyFont="1" applyFill="1" applyBorder="1" applyAlignment="1" applyProtection="1">
      <alignment horizontal="right"/>
    </xf>
    <xf numFmtId="0" fontId="12" fillId="2" borderId="0" xfId="6" applyFont="1" applyFill="1" applyAlignment="1">
      <alignment vertical="center"/>
    </xf>
    <xf numFmtId="0" fontId="6" fillId="2" borderId="0" xfId="7" applyFont="1" applyFill="1" applyAlignment="1">
      <alignment horizontal="left" vertical="top" wrapText="1"/>
    </xf>
    <xf numFmtId="0" fontId="4" fillId="0" borderId="0" xfId="8" applyFont="1" applyAlignment="1">
      <alignment horizontal="right" vertical="center" wrapText="1"/>
    </xf>
    <xf numFmtId="0" fontId="4" fillId="0" borderId="0" xfId="6" applyFont="1"/>
    <xf numFmtId="0" fontId="4" fillId="2" borderId="3" xfId="6" applyFont="1" applyFill="1" applyBorder="1"/>
    <xf numFmtId="38" fontId="4" fillId="2" borderId="0" xfId="6" applyNumberFormat="1" applyFont="1" applyFill="1"/>
    <xf numFmtId="38" fontId="4" fillId="2" borderId="3" xfId="9" applyFont="1" applyFill="1" applyBorder="1" applyAlignment="1" applyProtection="1">
      <alignment horizontal="center"/>
    </xf>
    <xf numFmtId="38" fontId="4" fillId="2" borderId="0" xfId="9" applyFont="1" applyFill="1" applyBorder="1" applyAlignment="1" applyProtection="1"/>
    <xf numFmtId="177" fontId="4" fillId="2" borderId="0" xfId="1" applyNumberFormat="1" applyFont="1" applyFill="1" applyBorder="1" applyAlignment="1" applyProtection="1">
      <alignment horizontal="right" shrinkToFit="1"/>
    </xf>
    <xf numFmtId="38" fontId="4" fillId="2" borderId="3" xfId="9" applyFont="1" applyFill="1" applyBorder="1" applyAlignment="1" applyProtection="1">
      <alignment horizontal="right" vertical="center" shrinkToFit="1"/>
    </xf>
    <xf numFmtId="38" fontId="4" fillId="2" borderId="11" xfId="9" applyFont="1" applyFill="1" applyBorder="1" applyAlignment="1" applyProtection="1">
      <alignment horizontal="right" vertical="center"/>
    </xf>
    <xf numFmtId="38" fontId="4" fillId="2" borderId="14" xfId="9" applyFont="1" applyFill="1" applyBorder="1" applyAlignment="1" applyProtection="1">
      <alignment horizontal="right" vertical="center"/>
    </xf>
    <xf numFmtId="38" fontId="7" fillId="2" borderId="15" xfId="9" applyFont="1" applyFill="1" applyBorder="1" applyAlignment="1" applyProtection="1">
      <alignment horizontal="right" vertical="center"/>
    </xf>
    <xf numFmtId="38" fontId="7" fillId="2" borderId="2" xfId="9" applyFont="1" applyFill="1" applyBorder="1" applyAlignment="1" applyProtection="1">
      <alignment horizontal="center" vertical="center" wrapText="1"/>
    </xf>
    <xf numFmtId="0" fontId="6" fillId="2" borderId="0" xfId="7" applyFont="1" applyFill="1" applyAlignment="1">
      <alignment vertical="top" wrapText="1"/>
    </xf>
    <xf numFmtId="9" fontId="11" fillId="2" borderId="0" xfId="6" applyNumberFormat="1" applyFont="1" applyFill="1" applyAlignment="1">
      <alignment horizontal="left"/>
    </xf>
    <xf numFmtId="0" fontId="17" fillId="2" borderId="0" xfId="6" applyFont="1" applyFill="1" applyAlignment="1">
      <alignment vertical="center"/>
    </xf>
    <xf numFmtId="0" fontId="4" fillId="0" borderId="0" xfId="6" applyFont="1" applyAlignment="1">
      <alignment horizontal="center" vertical="center"/>
    </xf>
    <xf numFmtId="3" fontId="18" fillId="0" borderId="0" xfId="6" applyNumberFormat="1" applyFont="1" applyAlignment="1">
      <alignment vertical="center"/>
    </xf>
    <xf numFmtId="38" fontId="18" fillId="0" borderId="0" xfId="1" applyFont="1" applyBorder="1" applyAlignment="1">
      <alignment vertical="center"/>
    </xf>
    <xf numFmtId="0" fontId="4" fillId="0" borderId="3" xfId="6" applyFont="1" applyBorder="1" applyAlignment="1">
      <alignment horizontal="center" vertical="center" wrapText="1"/>
    </xf>
    <xf numFmtId="0" fontId="4" fillId="0" borderId="4" xfId="6" applyFont="1" applyBorder="1" applyAlignment="1">
      <alignment horizontal="center" vertical="center" wrapText="1"/>
    </xf>
    <xf numFmtId="0" fontId="4" fillId="0" borderId="4" xfId="6" applyFont="1" applyBorder="1" applyAlignment="1">
      <alignment horizontal="center" wrapText="1"/>
    </xf>
    <xf numFmtId="0" fontId="4" fillId="0" borderId="3" xfId="6" applyFont="1" applyBorder="1" applyAlignment="1">
      <alignment horizontal="right"/>
    </xf>
    <xf numFmtId="0" fontId="4" fillId="0" borderId="6" xfId="6" applyFont="1" applyBorder="1" applyAlignment="1">
      <alignment horizontal="center" vertical="center" wrapText="1"/>
    </xf>
    <xf numFmtId="0" fontId="4" fillId="0" borderId="6" xfId="6" applyFont="1" applyBorder="1" applyAlignment="1">
      <alignment horizontal="right"/>
    </xf>
    <xf numFmtId="0" fontId="4" fillId="0" borderId="6" xfId="6" applyFont="1" applyBorder="1" applyAlignment="1">
      <alignment horizontal="center" wrapText="1"/>
    </xf>
    <xf numFmtId="176" fontId="4" fillId="0" borderId="6" xfId="6" applyNumberFormat="1" applyFont="1" applyBorder="1" applyAlignment="1">
      <alignment horizontal="right"/>
    </xf>
    <xf numFmtId="0" fontId="8" fillId="2" borderId="0" xfId="0" applyFont="1" applyFill="1"/>
    <xf numFmtId="0" fontId="7" fillId="2" borderId="3" xfId="6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right" vertical="center"/>
    </xf>
    <xf numFmtId="178" fontId="4" fillId="0" borderId="3" xfId="6" applyNumberFormat="1" applyFont="1" applyBorder="1" applyAlignment="1">
      <alignment vertical="center"/>
    </xf>
    <xf numFmtId="40" fontId="4" fillId="3" borderId="3" xfId="1" applyNumberFormat="1" applyFont="1" applyFill="1" applyBorder="1" applyAlignment="1" applyProtection="1">
      <alignment horizontal="right" vertical="center"/>
    </xf>
    <xf numFmtId="38" fontId="4" fillId="0" borderId="3" xfId="1" applyFont="1" applyFill="1" applyBorder="1" applyAlignment="1" applyProtection="1">
      <alignment horizontal="right" vertical="center" shrinkToFit="1"/>
    </xf>
    <xf numFmtId="178" fontId="7" fillId="0" borderId="3" xfId="1" applyNumberFormat="1" applyFont="1" applyFill="1" applyBorder="1" applyAlignment="1" applyProtection="1">
      <alignment horizontal="right" vertical="center" shrinkToFit="1"/>
    </xf>
    <xf numFmtId="38" fontId="4" fillId="0" borderId="3" xfId="9" applyFont="1" applyFill="1" applyBorder="1" applyAlignment="1" applyProtection="1">
      <alignment horizontal="right" vertical="center"/>
    </xf>
    <xf numFmtId="40" fontId="4" fillId="0" borderId="3" xfId="1" applyNumberFormat="1" applyFont="1" applyFill="1" applyBorder="1" applyAlignment="1" applyProtection="1">
      <alignment horizontal="right" vertical="center"/>
    </xf>
    <xf numFmtId="178" fontId="4" fillId="0" borderId="3" xfId="9" applyNumberFormat="1" applyFont="1" applyFill="1" applyBorder="1" applyAlignment="1" applyProtection="1">
      <alignment horizontal="right" vertical="center" shrinkToFit="1"/>
    </xf>
    <xf numFmtId="40" fontId="4" fillId="0" borderId="3" xfId="1" applyNumberFormat="1" applyFont="1" applyFill="1" applyBorder="1" applyAlignment="1" applyProtection="1">
      <alignment horizontal="right" vertical="center" shrinkToFit="1"/>
    </xf>
    <xf numFmtId="40" fontId="4" fillId="0" borderId="3" xfId="9" applyNumberFormat="1" applyFont="1" applyFill="1" applyBorder="1" applyAlignment="1" applyProtection="1">
      <alignment horizontal="right" vertical="center" shrinkToFit="1"/>
    </xf>
    <xf numFmtId="38" fontId="7" fillId="0" borderId="4" xfId="1" applyFont="1" applyFill="1" applyBorder="1" applyAlignment="1" applyProtection="1">
      <alignment horizontal="right" vertical="center" shrinkToFit="1"/>
    </xf>
    <xf numFmtId="178" fontId="4" fillId="0" borderId="11" xfId="6" applyNumberFormat="1" applyFont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3" xfId="6" applyFont="1" applyFill="1" applyBorder="1"/>
    <xf numFmtId="0" fontId="4" fillId="2" borderId="1" xfId="6" applyFont="1" applyFill="1" applyBorder="1" applyAlignment="1">
      <alignment horizontal="center" vertical="center"/>
    </xf>
    <xf numFmtId="0" fontId="4" fillId="2" borderId="7" xfId="6" applyFont="1" applyFill="1" applyBorder="1" applyAlignment="1">
      <alignment horizontal="center" vertical="center"/>
    </xf>
    <xf numFmtId="0" fontId="4" fillId="2" borderId="2" xfId="6" applyFont="1" applyFill="1" applyBorder="1" applyAlignment="1">
      <alignment horizontal="center" vertical="center"/>
    </xf>
    <xf numFmtId="0" fontId="4" fillId="2" borderId="0" xfId="6" applyFont="1" applyFill="1" applyAlignment="1">
      <alignment horizontal="center" wrapText="1"/>
    </xf>
    <xf numFmtId="0" fontId="4" fillId="0" borderId="3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 wrapText="1"/>
    </xf>
    <xf numFmtId="0" fontId="4" fillId="0" borderId="5" xfId="6" applyFont="1" applyBorder="1" applyAlignment="1">
      <alignment horizontal="center" vertical="center"/>
    </xf>
    <xf numFmtId="0" fontId="4" fillId="2" borderId="4" xfId="6" applyFont="1" applyFill="1" applyBorder="1" applyAlignment="1">
      <alignment horizontal="center" wrapText="1"/>
    </xf>
    <xf numFmtId="0" fontId="4" fillId="2" borderId="5" xfId="6" applyFont="1" applyFill="1" applyBorder="1" applyAlignment="1">
      <alignment horizontal="center" wrapText="1"/>
    </xf>
    <xf numFmtId="0" fontId="4" fillId="2" borderId="6" xfId="6" applyFont="1" applyFill="1" applyBorder="1" applyAlignment="1">
      <alignment horizontal="center" wrapText="1"/>
    </xf>
    <xf numFmtId="0" fontId="4" fillId="0" borderId="11" xfId="6" applyFont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4" fillId="0" borderId="5" xfId="6" applyFont="1" applyBorder="1" applyAlignment="1">
      <alignment horizontal="center" vertical="center" wrapText="1"/>
    </xf>
    <xf numFmtId="0" fontId="4" fillId="0" borderId="6" xfId="6" applyFont="1" applyBorder="1" applyAlignment="1">
      <alignment horizontal="center" vertical="center" wrapText="1"/>
    </xf>
    <xf numFmtId="179" fontId="16" fillId="2" borderId="8" xfId="9" applyNumberFormat="1" applyFont="1" applyFill="1" applyBorder="1" applyAlignment="1" applyProtection="1">
      <alignment horizontal="center" vertical="center"/>
    </xf>
    <xf numFmtId="179" fontId="16" fillId="2" borderId="10" xfId="9" applyNumberFormat="1" applyFont="1" applyFill="1" applyBorder="1" applyAlignment="1" applyProtection="1">
      <alignment horizontal="center" vertical="center"/>
    </xf>
    <xf numFmtId="179" fontId="16" fillId="2" borderId="18" xfId="9" applyNumberFormat="1" applyFont="1" applyFill="1" applyBorder="1" applyAlignment="1" applyProtection="1">
      <alignment horizontal="center" vertical="center"/>
    </xf>
    <xf numFmtId="179" fontId="16" fillId="2" borderId="12" xfId="9" applyNumberFormat="1" applyFont="1" applyFill="1" applyBorder="1" applyAlignment="1" applyProtection="1">
      <alignment horizontal="center" vertical="center"/>
    </xf>
    <xf numFmtId="0" fontId="8" fillId="2" borderId="0" xfId="6" applyFont="1" applyFill="1" applyAlignment="1">
      <alignment horizontal="center"/>
    </xf>
    <xf numFmtId="38" fontId="4" fillId="0" borderId="11" xfId="6" applyNumberFormat="1" applyFont="1" applyBorder="1" applyAlignment="1">
      <alignment horizontal="center" vertical="center"/>
    </xf>
    <xf numFmtId="0" fontId="15" fillId="2" borderId="9" xfId="6" applyFont="1" applyFill="1" applyBorder="1" applyAlignment="1">
      <alignment horizontal="center" vertical="center" wrapText="1"/>
    </xf>
    <xf numFmtId="0" fontId="15" fillId="2" borderId="16" xfId="6" applyFont="1" applyFill="1" applyBorder="1" applyAlignment="1">
      <alignment horizontal="center" vertical="center" wrapText="1"/>
    </xf>
    <xf numFmtId="0" fontId="15" fillId="2" borderId="13" xfId="6" applyFont="1" applyFill="1" applyBorder="1" applyAlignment="1">
      <alignment horizontal="center" vertical="center" wrapText="1"/>
    </xf>
    <xf numFmtId="0" fontId="15" fillId="2" borderId="17" xfId="6" applyFont="1" applyFill="1" applyBorder="1" applyAlignment="1">
      <alignment horizontal="center" vertical="center" wrapText="1"/>
    </xf>
  </cellXfs>
  <cellStyles count="14">
    <cellStyle name="パーセント 2" xfId="4" xr:uid="{00000000-0005-0000-0000-000000000000}"/>
    <cellStyle name="桁区切り" xfId="1" builtinId="6"/>
    <cellStyle name="桁区切り 2" xfId="3" xr:uid="{00000000-0005-0000-0000-000002000000}"/>
    <cellStyle name="桁区切り 2 2" xfId="9" xr:uid="{00000000-0005-0000-0000-000003000000}"/>
    <cellStyle name="通貨 2" xfId="5" xr:uid="{00000000-0005-0000-0000-000004000000}"/>
    <cellStyle name="標準" xfId="0" builtinId="0"/>
    <cellStyle name="標準 2" xfId="2" xr:uid="{00000000-0005-0000-0000-000006000000}"/>
    <cellStyle name="標準 2 2" xfId="10" xr:uid="{00000000-0005-0000-0000-000007000000}"/>
    <cellStyle name="標準 2 2 2" xfId="6" xr:uid="{00000000-0005-0000-0000-000008000000}"/>
    <cellStyle name="標準 3" xfId="11" xr:uid="{00000000-0005-0000-0000-000009000000}"/>
    <cellStyle name="標準 4" xfId="7" xr:uid="{00000000-0005-0000-0000-00000A000000}"/>
    <cellStyle name="標準 5" xfId="12" xr:uid="{00000000-0005-0000-0000-00000B000000}"/>
    <cellStyle name="標準 6" xfId="13" xr:uid="{00000000-0005-0000-0000-00000C000000}"/>
    <cellStyle name="標準 7" xfId="8" xr:uid="{00000000-0005-0000-0000-00000D00000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A2D3-E5D5-47BD-A35B-B654D173B831}">
  <sheetPr>
    <pageSetUpPr fitToPage="1"/>
  </sheetPr>
  <dimension ref="A1:W55"/>
  <sheetViews>
    <sheetView showGridLines="0" showZeros="0" tabSelected="1" view="pageBreakPreview" topLeftCell="E1" zoomScale="85" zoomScaleNormal="75" zoomScaleSheetLayoutView="85" workbookViewId="0">
      <selection activeCell="X26" sqref="X26"/>
    </sheetView>
  </sheetViews>
  <sheetFormatPr defaultColWidth="9" defaultRowHeight="13.5" x14ac:dyDescent="0.15"/>
  <cols>
    <col min="1" max="1" width="1.125" style="2" customWidth="1"/>
    <col min="2" max="2" width="7.25" style="2" customWidth="1"/>
    <col min="3" max="3" width="6.375" style="2" customWidth="1"/>
    <col min="4" max="4" width="10.875" style="2" customWidth="1"/>
    <col min="5" max="5" width="12.5" style="2" customWidth="1"/>
    <col min="6" max="6" width="10.625" style="2" customWidth="1"/>
    <col min="7" max="7" width="12.625" style="2" customWidth="1"/>
    <col min="8" max="8" width="13.375" style="2" customWidth="1"/>
    <col min="9" max="10" width="10.625" style="2" customWidth="1"/>
    <col min="11" max="11" width="12.625" style="2" customWidth="1"/>
    <col min="12" max="13" width="10.625" style="2" customWidth="1"/>
    <col min="14" max="15" width="12.625" style="2" customWidth="1"/>
    <col min="16" max="16" width="13.125" style="2" customWidth="1"/>
    <col min="17" max="17" width="18.625" style="2" customWidth="1"/>
    <col min="18" max="18" width="10.625" style="2" customWidth="1"/>
    <col min="19" max="19" width="10" style="2" customWidth="1"/>
    <col min="20" max="23" width="13.75" style="2" customWidth="1"/>
    <col min="24" max="16384" width="9" style="2"/>
  </cols>
  <sheetData>
    <row r="1" spans="1:22" ht="17.25" x14ac:dyDescent="0.2">
      <c r="B1" s="4"/>
      <c r="C1" s="4"/>
      <c r="D1" s="4"/>
      <c r="E1" s="4"/>
      <c r="F1" s="4"/>
      <c r="G1" s="4"/>
    </row>
    <row r="2" spans="1:22" ht="16.149999999999999" customHeight="1" x14ac:dyDescent="0.2">
      <c r="B2" s="47" t="s">
        <v>31</v>
      </c>
      <c r="C2" s="4"/>
      <c r="D2" s="4"/>
      <c r="E2" s="4"/>
      <c r="F2" s="4"/>
      <c r="G2" s="4"/>
    </row>
    <row r="3" spans="1:22" ht="16.149999999999999" customHeight="1" x14ac:dyDescent="0.2">
      <c r="B3" s="3" t="s">
        <v>9</v>
      </c>
      <c r="C3" s="4"/>
      <c r="D3" s="4"/>
      <c r="E3" s="4"/>
      <c r="F3" s="4"/>
      <c r="G3" s="4"/>
    </row>
    <row r="4" spans="1:22" ht="17.25" x14ac:dyDescent="0.2">
      <c r="A4" s="83" t="s">
        <v>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22" ht="17.25" x14ac:dyDescent="0.2">
      <c r="B5" s="5"/>
      <c r="C5" s="4"/>
      <c r="D5" s="4"/>
      <c r="E5" s="4"/>
      <c r="F5" s="4"/>
      <c r="G5" s="4"/>
    </row>
    <row r="6" spans="1:22" ht="4.1500000000000004" customHeight="1" x14ac:dyDescent="0.2">
      <c r="B6" s="5"/>
      <c r="C6" s="4"/>
      <c r="D6" s="4"/>
      <c r="E6" s="4"/>
      <c r="F6" s="4"/>
      <c r="G6" s="4"/>
      <c r="J6" s="4"/>
      <c r="M6" s="4"/>
      <c r="N6" s="9"/>
      <c r="O6" s="10"/>
      <c r="P6" s="9"/>
      <c r="Q6" s="21"/>
      <c r="R6" s="22"/>
    </row>
    <row r="7" spans="1:22" ht="27" customHeight="1" x14ac:dyDescent="0.15">
      <c r="B7" s="61" t="s">
        <v>1</v>
      </c>
      <c r="C7" s="62"/>
      <c r="D7" s="6"/>
      <c r="E7" s="63" t="s">
        <v>2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  <c r="R7" s="70"/>
      <c r="S7" s="66"/>
    </row>
    <row r="8" spans="1:22" ht="25.5" customHeight="1" x14ac:dyDescent="0.15">
      <c r="B8" s="62"/>
      <c r="C8" s="62"/>
      <c r="D8" s="39"/>
      <c r="E8" s="67" t="s">
        <v>13</v>
      </c>
      <c r="F8" s="67"/>
      <c r="G8" s="67"/>
      <c r="H8" s="67" t="s">
        <v>14</v>
      </c>
      <c r="I8" s="67"/>
      <c r="J8" s="67"/>
      <c r="K8" s="67" t="s">
        <v>15</v>
      </c>
      <c r="L8" s="67"/>
      <c r="M8" s="67"/>
      <c r="N8" s="67" t="s">
        <v>16</v>
      </c>
      <c r="O8" s="67"/>
      <c r="P8" s="67"/>
      <c r="Q8" s="68" t="s">
        <v>17</v>
      </c>
      <c r="R8" s="71"/>
      <c r="S8" s="66"/>
    </row>
    <row r="9" spans="1:22" ht="52.15" customHeight="1" x14ac:dyDescent="0.15">
      <c r="B9" s="62"/>
      <c r="C9" s="62"/>
      <c r="D9" s="39"/>
      <c r="E9" s="41" t="s">
        <v>10</v>
      </c>
      <c r="F9" s="41" t="s">
        <v>11</v>
      </c>
      <c r="G9" s="40" t="s">
        <v>18</v>
      </c>
      <c r="H9" s="41" t="s">
        <v>10</v>
      </c>
      <c r="I9" s="41" t="s">
        <v>12</v>
      </c>
      <c r="J9" s="40" t="s">
        <v>19</v>
      </c>
      <c r="K9" s="41" t="s">
        <v>10</v>
      </c>
      <c r="L9" s="41" t="s">
        <v>7</v>
      </c>
      <c r="M9" s="40" t="s">
        <v>20</v>
      </c>
      <c r="N9" s="41" t="s">
        <v>10</v>
      </c>
      <c r="O9" s="41" t="s">
        <v>8</v>
      </c>
      <c r="P9" s="40" t="s">
        <v>21</v>
      </c>
      <c r="Q9" s="69"/>
      <c r="R9" s="71"/>
      <c r="S9" s="12"/>
    </row>
    <row r="10" spans="1:22" ht="30" customHeight="1" x14ac:dyDescent="0.15">
      <c r="B10" s="6" t="s">
        <v>33</v>
      </c>
      <c r="C10" s="6" t="s">
        <v>3</v>
      </c>
      <c r="D10" s="42"/>
      <c r="E10" s="43" t="s">
        <v>36</v>
      </c>
      <c r="F10" s="44" t="s">
        <v>37</v>
      </c>
      <c r="G10" s="45" t="s">
        <v>22</v>
      </c>
      <c r="H10" s="43" t="s">
        <v>38</v>
      </c>
      <c r="I10" s="44" t="s">
        <v>37</v>
      </c>
      <c r="J10" s="45" t="s">
        <v>27</v>
      </c>
      <c r="K10" s="43" t="s">
        <v>39</v>
      </c>
      <c r="L10" s="44" t="s">
        <v>37</v>
      </c>
      <c r="M10" s="45" t="s">
        <v>28</v>
      </c>
      <c r="N10" s="43" t="s">
        <v>40</v>
      </c>
      <c r="O10" s="44" t="s">
        <v>37</v>
      </c>
      <c r="P10" s="45" t="s">
        <v>29</v>
      </c>
      <c r="Q10" s="46" t="s">
        <v>4</v>
      </c>
      <c r="R10" s="71"/>
      <c r="T10" s="13"/>
    </row>
    <row r="11" spans="1:22" ht="27" customHeight="1" x14ac:dyDescent="0.15">
      <c r="B11" s="74" t="s">
        <v>34</v>
      </c>
      <c r="C11" s="48">
        <v>1</v>
      </c>
      <c r="D11" s="49">
        <f>E11</f>
        <v>1000000</v>
      </c>
      <c r="E11" s="50">
        <v>1000000</v>
      </c>
      <c r="F11" s="51"/>
      <c r="G11" s="52">
        <f>TRUNC(E11*F11,)</f>
        <v>0</v>
      </c>
      <c r="H11" s="73"/>
      <c r="I11" s="73"/>
      <c r="J11" s="73"/>
      <c r="K11" s="60"/>
      <c r="L11" s="60"/>
      <c r="M11" s="60"/>
      <c r="N11" s="60"/>
      <c r="O11" s="60"/>
      <c r="P11" s="60"/>
      <c r="Q11" s="53">
        <f>ROUNDDOWN(G11+J11+M11+P11,0)</f>
        <v>0</v>
      </c>
      <c r="R11" s="71"/>
      <c r="T11" s="13"/>
      <c r="U11" s="24"/>
      <c r="V11" s="24"/>
    </row>
    <row r="12" spans="1:22" ht="27" customHeight="1" x14ac:dyDescent="0.15">
      <c r="B12" s="75"/>
      <c r="C12" s="48">
        <v>2</v>
      </c>
      <c r="D12" s="49">
        <f>E12</f>
        <v>1000000</v>
      </c>
      <c r="E12" s="50">
        <v>1000000</v>
      </c>
      <c r="F12" s="51"/>
      <c r="G12" s="52">
        <f>TRUNC(E12*F12,)</f>
        <v>0</v>
      </c>
      <c r="H12" s="73"/>
      <c r="I12" s="73"/>
      <c r="J12" s="73"/>
      <c r="K12" s="60"/>
      <c r="L12" s="60"/>
      <c r="M12" s="60"/>
      <c r="N12" s="60"/>
      <c r="O12" s="60"/>
      <c r="P12" s="60"/>
      <c r="Q12" s="53">
        <f t="shared" ref="Q12:Q24" si="0">ROUNDDOWN(G12+J12+M12+P12,0)</f>
        <v>0</v>
      </c>
      <c r="R12" s="71"/>
      <c r="T12" s="13"/>
      <c r="U12" s="24"/>
      <c r="V12" s="24"/>
    </row>
    <row r="13" spans="1:22" ht="27" customHeight="1" x14ac:dyDescent="0.15">
      <c r="B13" s="76"/>
      <c r="C13" s="48">
        <v>3</v>
      </c>
      <c r="D13" s="49">
        <f>E13</f>
        <v>1000000</v>
      </c>
      <c r="E13" s="50">
        <v>1000000</v>
      </c>
      <c r="F13" s="51"/>
      <c r="G13" s="52">
        <f>TRUNC(E13*F13,)</f>
        <v>0</v>
      </c>
      <c r="H13" s="73"/>
      <c r="I13" s="73"/>
      <c r="J13" s="73"/>
      <c r="K13" s="60"/>
      <c r="L13" s="60"/>
      <c r="M13" s="60"/>
      <c r="N13" s="60"/>
      <c r="O13" s="60"/>
      <c r="P13" s="60"/>
      <c r="Q13" s="53">
        <f t="shared" si="0"/>
        <v>0</v>
      </c>
      <c r="R13" s="71"/>
      <c r="T13" s="26"/>
      <c r="U13" s="24"/>
      <c r="V13" s="24"/>
    </row>
    <row r="14" spans="1:22" ht="27" customHeight="1" x14ac:dyDescent="0.15">
      <c r="B14" s="68" t="s">
        <v>35</v>
      </c>
      <c r="C14" s="48">
        <v>4</v>
      </c>
      <c r="D14" s="54">
        <f>K14+N14</f>
        <v>1741794</v>
      </c>
      <c r="E14" s="60"/>
      <c r="F14" s="60"/>
      <c r="G14" s="60"/>
      <c r="H14" s="73"/>
      <c r="I14" s="73"/>
      <c r="J14" s="73"/>
      <c r="K14" s="50">
        <v>853480</v>
      </c>
      <c r="L14" s="55"/>
      <c r="M14" s="52">
        <f>TRUNC(K14*L14,)</f>
        <v>0</v>
      </c>
      <c r="N14" s="50">
        <v>888314</v>
      </c>
      <c r="O14" s="55"/>
      <c r="P14" s="56">
        <f>TRUNC(N14*O14,)</f>
        <v>0</v>
      </c>
      <c r="Q14" s="53">
        <f t="shared" si="0"/>
        <v>0</v>
      </c>
      <c r="R14" s="71"/>
      <c r="T14" s="26"/>
      <c r="U14" s="24"/>
      <c r="V14" s="24"/>
    </row>
    <row r="15" spans="1:22" ht="27" customHeight="1" x14ac:dyDescent="0.15">
      <c r="B15" s="77"/>
      <c r="C15" s="48">
        <v>5</v>
      </c>
      <c r="D15" s="54">
        <f t="shared" ref="D15:D24" si="1">K15+N15</f>
        <v>1780827</v>
      </c>
      <c r="E15" s="60"/>
      <c r="F15" s="60"/>
      <c r="G15" s="60"/>
      <c r="H15" s="73"/>
      <c r="I15" s="73"/>
      <c r="J15" s="73"/>
      <c r="K15" s="50">
        <v>872606</v>
      </c>
      <c r="L15" s="55"/>
      <c r="M15" s="52">
        <f>TRUNC(K15*L15,)</f>
        <v>0</v>
      </c>
      <c r="N15" s="50">
        <v>908221</v>
      </c>
      <c r="O15" s="55"/>
      <c r="P15" s="56">
        <f t="shared" ref="P15:P24" si="2">TRUNC(N15*O15,)</f>
        <v>0</v>
      </c>
      <c r="Q15" s="53">
        <f t="shared" si="0"/>
        <v>0</v>
      </c>
      <c r="R15" s="71"/>
      <c r="S15" s="26"/>
    </row>
    <row r="16" spans="1:22" ht="27" customHeight="1" x14ac:dyDescent="0.15">
      <c r="B16" s="77"/>
      <c r="C16" s="48">
        <v>6</v>
      </c>
      <c r="D16" s="54">
        <f t="shared" si="1"/>
        <v>1135750</v>
      </c>
      <c r="E16" s="60"/>
      <c r="F16" s="60"/>
      <c r="G16" s="60"/>
      <c r="H16" s="73"/>
      <c r="I16" s="73"/>
      <c r="J16" s="73"/>
      <c r="K16" s="50">
        <v>556518</v>
      </c>
      <c r="L16" s="55"/>
      <c r="M16" s="52">
        <f>TRUNC(K16*L16,)</f>
        <v>0</v>
      </c>
      <c r="N16" s="50">
        <v>579232</v>
      </c>
      <c r="O16" s="55"/>
      <c r="P16" s="56">
        <f t="shared" si="2"/>
        <v>0</v>
      </c>
      <c r="Q16" s="53">
        <f t="shared" si="0"/>
        <v>0</v>
      </c>
      <c r="R16" s="71"/>
      <c r="S16" s="26"/>
    </row>
    <row r="17" spans="2:23" ht="27" customHeight="1" x14ac:dyDescent="0.15">
      <c r="B17" s="77"/>
      <c r="C17" s="48">
        <v>7</v>
      </c>
      <c r="D17" s="54">
        <f>H17+N17</f>
        <v>1470328</v>
      </c>
      <c r="E17" s="60"/>
      <c r="F17" s="60"/>
      <c r="G17" s="60"/>
      <c r="H17" s="50">
        <v>720461</v>
      </c>
      <c r="I17" s="55"/>
      <c r="J17" s="52">
        <f>TRUNC(H17*I17,)</f>
        <v>0</v>
      </c>
      <c r="K17" s="60"/>
      <c r="L17" s="60"/>
      <c r="M17" s="84"/>
      <c r="N17" s="50">
        <v>749867</v>
      </c>
      <c r="O17" s="55"/>
      <c r="P17" s="56">
        <f t="shared" si="2"/>
        <v>0</v>
      </c>
      <c r="Q17" s="53">
        <f t="shared" si="0"/>
        <v>0</v>
      </c>
      <c r="R17" s="71"/>
      <c r="S17" s="26"/>
    </row>
    <row r="18" spans="2:23" ht="27" customHeight="1" x14ac:dyDescent="0.15">
      <c r="B18" s="77"/>
      <c r="C18" s="48">
        <v>8</v>
      </c>
      <c r="D18" s="54">
        <f>H18+N18</f>
        <v>1685258</v>
      </c>
      <c r="E18" s="60"/>
      <c r="F18" s="60"/>
      <c r="G18" s="60"/>
      <c r="H18" s="50">
        <v>825777</v>
      </c>
      <c r="I18" s="55"/>
      <c r="J18" s="52">
        <f>TRUNC(H18*I18,)</f>
        <v>0</v>
      </c>
      <c r="K18" s="60"/>
      <c r="L18" s="60"/>
      <c r="M18" s="84"/>
      <c r="N18" s="50">
        <v>859481</v>
      </c>
      <c r="O18" s="55"/>
      <c r="P18" s="56">
        <f t="shared" si="2"/>
        <v>0</v>
      </c>
      <c r="Q18" s="53">
        <f t="shared" si="0"/>
        <v>0</v>
      </c>
      <c r="R18" s="71"/>
      <c r="S18" s="26"/>
    </row>
    <row r="19" spans="2:23" ht="27" customHeight="1" x14ac:dyDescent="0.15">
      <c r="B19" s="77"/>
      <c r="C19" s="48">
        <v>9</v>
      </c>
      <c r="D19" s="54">
        <f>H19+N19</f>
        <v>1027849</v>
      </c>
      <c r="E19" s="60"/>
      <c r="F19" s="60"/>
      <c r="G19" s="60"/>
      <c r="H19" s="50">
        <v>503647</v>
      </c>
      <c r="I19" s="55"/>
      <c r="J19" s="52">
        <f>TRUNC(H19*I19,)</f>
        <v>0</v>
      </c>
      <c r="K19" s="60"/>
      <c r="L19" s="60"/>
      <c r="M19" s="84"/>
      <c r="N19" s="50">
        <v>524202</v>
      </c>
      <c r="O19" s="55"/>
      <c r="P19" s="56">
        <f t="shared" si="2"/>
        <v>0</v>
      </c>
      <c r="Q19" s="53">
        <f t="shared" si="0"/>
        <v>0</v>
      </c>
      <c r="R19" s="71"/>
      <c r="S19" s="26"/>
    </row>
    <row r="20" spans="2:23" ht="27" customHeight="1" x14ac:dyDescent="0.15">
      <c r="B20" s="77"/>
      <c r="C20" s="48">
        <v>10</v>
      </c>
      <c r="D20" s="54">
        <f t="shared" si="1"/>
        <v>1370045</v>
      </c>
      <c r="E20" s="60"/>
      <c r="F20" s="60"/>
      <c r="G20" s="60"/>
      <c r="H20" s="73"/>
      <c r="I20" s="73"/>
      <c r="J20" s="73"/>
      <c r="K20" s="50">
        <v>671323</v>
      </c>
      <c r="L20" s="55"/>
      <c r="M20" s="52">
        <f>TRUNC(K20*L20,)</f>
        <v>0</v>
      </c>
      <c r="N20" s="50">
        <v>698722</v>
      </c>
      <c r="O20" s="55"/>
      <c r="P20" s="56">
        <f t="shared" si="2"/>
        <v>0</v>
      </c>
      <c r="Q20" s="53">
        <f t="shared" si="0"/>
        <v>0</v>
      </c>
      <c r="R20" s="71"/>
      <c r="S20" s="26"/>
    </row>
    <row r="21" spans="2:23" ht="27" customHeight="1" x14ac:dyDescent="0.15">
      <c r="B21" s="77"/>
      <c r="C21" s="48">
        <v>11</v>
      </c>
      <c r="D21" s="54">
        <f t="shared" si="1"/>
        <v>1293582</v>
      </c>
      <c r="E21" s="60"/>
      <c r="F21" s="60"/>
      <c r="G21" s="60"/>
      <c r="H21" s="73"/>
      <c r="I21" s="73"/>
      <c r="J21" s="73"/>
      <c r="K21" s="50">
        <v>633856</v>
      </c>
      <c r="L21" s="55"/>
      <c r="M21" s="52">
        <f>TRUNC(K21*L21,)</f>
        <v>0</v>
      </c>
      <c r="N21" s="50">
        <v>659726</v>
      </c>
      <c r="O21" s="55"/>
      <c r="P21" s="56">
        <f t="shared" si="2"/>
        <v>0</v>
      </c>
      <c r="Q21" s="53">
        <f t="shared" si="0"/>
        <v>0</v>
      </c>
      <c r="R21" s="71"/>
      <c r="S21" s="26"/>
    </row>
    <row r="22" spans="2:23" ht="27" customHeight="1" x14ac:dyDescent="0.15">
      <c r="B22" s="77"/>
      <c r="C22" s="48">
        <v>12</v>
      </c>
      <c r="D22" s="54">
        <f t="shared" si="1"/>
        <v>1631943</v>
      </c>
      <c r="E22" s="60"/>
      <c r="F22" s="60"/>
      <c r="G22" s="60"/>
      <c r="H22" s="73"/>
      <c r="I22" s="73"/>
      <c r="J22" s="73"/>
      <c r="K22" s="50">
        <v>799653</v>
      </c>
      <c r="L22" s="55"/>
      <c r="M22" s="52">
        <f>TRUNC(K22*L22,)</f>
        <v>0</v>
      </c>
      <c r="N22" s="50">
        <v>832290</v>
      </c>
      <c r="O22" s="55"/>
      <c r="P22" s="56">
        <f t="shared" si="2"/>
        <v>0</v>
      </c>
      <c r="Q22" s="53">
        <f t="shared" si="0"/>
        <v>0</v>
      </c>
      <c r="R22" s="71"/>
      <c r="S22" s="26"/>
      <c r="U22" s="7"/>
    </row>
    <row r="23" spans="2:23" ht="27" customHeight="1" x14ac:dyDescent="0.15">
      <c r="B23" s="77"/>
      <c r="C23" s="48">
        <v>1</v>
      </c>
      <c r="D23" s="54">
        <f t="shared" si="1"/>
        <v>1632691</v>
      </c>
      <c r="E23" s="60"/>
      <c r="F23" s="60"/>
      <c r="G23" s="60"/>
      <c r="H23" s="73"/>
      <c r="I23" s="73"/>
      <c r="J23" s="73"/>
      <c r="K23" s="50">
        <v>800019</v>
      </c>
      <c r="L23" s="55"/>
      <c r="M23" s="52">
        <f>TRUNC(K23*L23,)</f>
        <v>0</v>
      </c>
      <c r="N23" s="50">
        <v>832672</v>
      </c>
      <c r="O23" s="55"/>
      <c r="P23" s="56">
        <f t="shared" si="2"/>
        <v>0</v>
      </c>
      <c r="Q23" s="53">
        <f t="shared" si="0"/>
        <v>0</v>
      </c>
      <c r="R23" s="71"/>
      <c r="S23" s="26"/>
      <c r="U23" s="7"/>
      <c r="W23" s="27"/>
    </row>
    <row r="24" spans="2:23" ht="27" customHeight="1" thickBot="1" x14ac:dyDescent="0.2">
      <c r="B24" s="77"/>
      <c r="C24" s="48">
        <v>2</v>
      </c>
      <c r="D24" s="54">
        <f t="shared" si="1"/>
        <v>1644586</v>
      </c>
      <c r="E24" s="60"/>
      <c r="F24" s="60"/>
      <c r="G24" s="60"/>
      <c r="H24" s="73"/>
      <c r="I24" s="73"/>
      <c r="J24" s="73"/>
      <c r="K24" s="50">
        <v>805848</v>
      </c>
      <c r="L24" s="55"/>
      <c r="M24" s="52">
        <f>TRUNC(K24*L24,)</f>
        <v>0</v>
      </c>
      <c r="N24" s="50">
        <v>838738</v>
      </c>
      <c r="O24" s="55"/>
      <c r="P24" s="56">
        <f t="shared" si="2"/>
        <v>0</v>
      </c>
      <c r="Q24" s="53">
        <f t="shared" si="0"/>
        <v>0</v>
      </c>
      <c r="R24" s="71"/>
      <c r="S24" s="26"/>
      <c r="U24" s="7"/>
      <c r="W24" s="27"/>
    </row>
    <row r="25" spans="2:23" ht="22.5" hidden="1" customHeight="1" x14ac:dyDescent="0.15">
      <c r="B25" s="78"/>
      <c r="C25" s="48">
        <v>3</v>
      </c>
      <c r="D25" s="54"/>
      <c r="E25" s="60"/>
      <c r="F25" s="60"/>
      <c r="G25" s="60"/>
      <c r="H25" s="73"/>
      <c r="I25" s="73"/>
      <c r="J25" s="73"/>
      <c r="K25" s="50"/>
      <c r="L25" s="55"/>
      <c r="M25" s="57">
        <f>TRUNC(K25*L25,4)</f>
        <v>0</v>
      </c>
      <c r="N25" s="50"/>
      <c r="O25" s="55"/>
      <c r="P25" s="58">
        <f>TRUNC(N25*O25,4)</f>
        <v>0</v>
      </c>
      <c r="Q25" s="59">
        <f>G25+J25+M25+P25</f>
        <v>0</v>
      </c>
      <c r="R25" s="72"/>
      <c r="S25" s="26"/>
      <c r="U25" s="7"/>
    </row>
    <row r="26" spans="2:23" ht="47.25" customHeight="1" thickBot="1" x14ac:dyDescent="0.2">
      <c r="B26" s="6" t="s">
        <v>5</v>
      </c>
      <c r="C26" s="23"/>
      <c r="D26" s="25"/>
      <c r="E26" s="28">
        <f>SUM(E11:E25)</f>
        <v>3000000</v>
      </c>
      <c r="F26" s="29"/>
      <c r="G26" s="29"/>
      <c r="H26" s="28">
        <f>SUM(H11:H25)</f>
        <v>2049885</v>
      </c>
      <c r="I26" s="29"/>
      <c r="J26" s="29"/>
      <c r="K26" s="28">
        <f>SUM(K11:K25)</f>
        <v>5993303</v>
      </c>
      <c r="L26" s="29"/>
      <c r="M26" s="29"/>
      <c r="N26" s="28">
        <f>SUM(N11:N25)</f>
        <v>8371465</v>
      </c>
      <c r="O26" s="29"/>
      <c r="P26" s="30"/>
      <c r="Q26" s="31">
        <f>SUM(Q11:Q25)</f>
        <v>0</v>
      </c>
      <c r="R26" s="32" t="s">
        <v>26</v>
      </c>
      <c r="S26" s="18"/>
      <c r="U26" s="7"/>
    </row>
    <row r="27" spans="2:23" ht="17.25" x14ac:dyDescent="0.2">
      <c r="B27" s="5"/>
      <c r="C27" s="4"/>
      <c r="D27" s="4"/>
      <c r="E27" s="4"/>
      <c r="F27" s="4"/>
      <c r="G27" s="4"/>
      <c r="J27" s="4"/>
      <c r="M27" s="4"/>
      <c r="N27" s="24"/>
      <c r="R27" s="13"/>
    </row>
    <row r="28" spans="2:23" ht="20.100000000000001" customHeight="1" thickBot="1" x14ac:dyDescent="0.2">
      <c r="B28" s="8"/>
      <c r="S28" s="11"/>
    </row>
    <row r="29" spans="2:23" ht="18" customHeight="1" x14ac:dyDescent="0.15">
      <c r="C29" s="15"/>
      <c r="D29" s="17" t="s">
        <v>0</v>
      </c>
      <c r="E29" s="1"/>
      <c r="F29" s="20"/>
      <c r="G29" s="20"/>
      <c r="N29" s="85" t="s">
        <v>23</v>
      </c>
      <c r="O29" s="86"/>
      <c r="P29" s="79">
        <f>Q26</f>
        <v>0</v>
      </c>
      <c r="Q29" s="80"/>
    </row>
    <row r="30" spans="2:23" ht="18" customHeight="1" thickBot="1" x14ac:dyDescent="0.2">
      <c r="B30" s="16"/>
      <c r="C30" s="16"/>
      <c r="D30" s="14"/>
      <c r="E30" s="17" t="s">
        <v>25</v>
      </c>
      <c r="F30" s="20"/>
      <c r="G30" s="20"/>
      <c r="N30" s="87"/>
      <c r="O30" s="88"/>
      <c r="P30" s="81"/>
      <c r="Q30" s="82"/>
    </row>
    <row r="31" spans="2:23" ht="20.100000000000001" customHeight="1" x14ac:dyDescent="0.15">
      <c r="B31" s="16"/>
      <c r="C31" s="16"/>
      <c r="D31" s="14"/>
      <c r="E31" s="17" t="s">
        <v>32</v>
      </c>
      <c r="F31" s="33"/>
      <c r="G31" s="33"/>
      <c r="H31" s="33"/>
      <c r="I31" s="33"/>
      <c r="J31" s="33"/>
      <c r="L31" s="13"/>
      <c r="M31" s="34"/>
    </row>
    <row r="32" spans="2:23" ht="20.100000000000001" customHeight="1" x14ac:dyDescent="0.15">
      <c r="B32" s="16"/>
      <c r="C32" s="15"/>
      <c r="D32" s="17"/>
      <c r="E32" s="17" t="s">
        <v>30</v>
      </c>
      <c r="F32" s="33"/>
      <c r="G32" s="33"/>
      <c r="H32" s="33"/>
      <c r="I32" s="33"/>
      <c r="J32" s="33"/>
    </row>
    <row r="33" spans="2:13" ht="20.100000000000001" customHeight="1" x14ac:dyDescent="0.15">
      <c r="B33" s="16"/>
      <c r="C33" s="16"/>
      <c r="D33" s="14"/>
      <c r="E33" s="15" t="s">
        <v>24</v>
      </c>
      <c r="F33" s="33"/>
      <c r="G33" s="33"/>
      <c r="H33" s="33"/>
      <c r="I33" s="33"/>
      <c r="J33" s="33"/>
    </row>
    <row r="34" spans="2:13" ht="20.100000000000001" customHeight="1" x14ac:dyDescent="0.15">
      <c r="B34" s="16"/>
      <c r="C34" s="16"/>
      <c r="D34" s="14"/>
      <c r="E34" s="17"/>
      <c r="F34" s="33"/>
      <c r="G34" s="33"/>
      <c r="H34" s="33"/>
      <c r="I34" s="33"/>
      <c r="J34" s="33"/>
    </row>
    <row r="35" spans="2:13" ht="14.25" x14ac:dyDescent="0.15">
      <c r="B35" s="16"/>
      <c r="C35" s="16"/>
      <c r="D35" s="35"/>
      <c r="E35" s="17"/>
      <c r="F35" s="33"/>
      <c r="G35" s="33"/>
      <c r="H35" s="33"/>
      <c r="I35" s="33"/>
      <c r="J35" s="33"/>
    </row>
    <row r="36" spans="2:13" ht="14.25" x14ac:dyDescent="0.15">
      <c r="B36" s="16"/>
      <c r="C36" s="16"/>
      <c r="D36" s="35"/>
      <c r="E36" s="15"/>
      <c r="F36" s="33"/>
      <c r="G36" s="33"/>
      <c r="H36" s="33"/>
      <c r="I36" s="33"/>
      <c r="J36" s="33"/>
    </row>
    <row r="37" spans="2:13" ht="14.25" x14ac:dyDescent="0.15">
      <c r="B37" s="16"/>
      <c r="C37" s="16"/>
      <c r="E37" s="15"/>
      <c r="F37" s="33"/>
      <c r="G37" s="33"/>
      <c r="H37" s="33"/>
      <c r="I37" s="33"/>
      <c r="J37" s="33"/>
    </row>
    <row r="38" spans="2:13" x14ac:dyDescent="0.15">
      <c r="D38" s="20"/>
      <c r="E38" s="14"/>
    </row>
    <row r="39" spans="2:13" x14ac:dyDescent="0.15">
      <c r="B39" s="11"/>
      <c r="D39" s="20"/>
      <c r="E39" s="14"/>
    </row>
    <row r="40" spans="2:13" ht="14.25" x14ac:dyDescent="0.15">
      <c r="E40" s="19"/>
    </row>
    <row r="41" spans="2:13" ht="14.25" x14ac:dyDescent="0.15">
      <c r="E41" s="15"/>
    </row>
    <row r="42" spans="2:13" x14ac:dyDescent="0.15"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 x14ac:dyDescent="0.15">
      <c r="D43" s="36"/>
      <c r="E43" s="36"/>
      <c r="F43" s="36"/>
      <c r="G43" s="36"/>
      <c r="H43" s="37"/>
      <c r="I43" s="36"/>
      <c r="J43" s="38"/>
      <c r="K43" s="38"/>
      <c r="L43" s="38"/>
      <c r="M43" s="38"/>
    </row>
    <row r="44" spans="2:13" x14ac:dyDescent="0.15">
      <c r="D44" s="36"/>
      <c r="E44" s="36"/>
      <c r="F44" s="36"/>
      <c r="G44" s="36"/>
      <c r="H44" s="37"/>
      <c r="I44" s="36"/>
      <c r="J44" s="38"/>
      <c r="K44" s="38"/>
      <c r="L44" s="38"/>
      <c r="M44" s="38"/>
    </row>
    <row r="45" spans="2:13" x14ac:dyDescent="0.15">
      <c r="D45" s="36"/>
      <c r="E45" s="36"/>
      <c r="F45" s="36"/>
      <c r="G45" s="36"/>
      <c r="H45" s="37"/>
      <c r="I45" s="36"/>
      <c r="J45" s="38"/>
      <c r="K45" s="38"/>
      <c r="L45" s="38"/>
      <c r="M45" s="38"/>
    </row>
    <row r="46" spans="2:13" x14ac:dyDescent="0.15">
      <c r="D46" s="36"/>
      <c r="E46" s="36"/>
      <c r="F46" s="36"/>
      <c r="G46" s="36"/>
      <c r="H46" s="37"/>
      <c r="I46" s="36"/>
      <c r="J46" s="38"/>
      <c r="K46" s="38"/>
      <c r="L46" s="38"/>
      <c r="M46" s="38"/>
    </row>
    <row r="47" spans="2:13" x14ac:dyDescent="0.15">
      <c r="D47" s="36"/>
      <c r="E47" s="36"/>
      <c r="F47" s="36"/>
      <c r="G47" s="36"/>
      <c r="H47" s="37"/>
      <c r="I47" s="36"/>
      <c r="J47" s="38"/>
      <c r="K47" s="38"/>
      <c r="L47" s="38"/>
      <c r="M47" s="38"/>
    </row>
    <row r="48" spans="2:13" x14ac:dyDescent="0.15">
      <c r="D48" s="36"/>
      <c r="E48" s="36"/>
      <c r="F48" s="36"/>
      <c r="G48" s="36"/>
      <c r="H48" s="37"/>
      <c r="I48" s="36"/>
      <c r="J48" s="38"/>
      <c r="K48" s="38"/>
      <c r="L48" s="38"/>
      <c r="M48" s="38"/>
    </row>
    <row r="49" spans="4:13" x14ac:dyDescent="0.15">
      <c r="D49" s="36"/>
      <c r="E49" s="36"/>
      <c r="F49" s="36"/>
      <c r="G49" s="36"/>
      <c r="H49" s="37"/>
      <c r="I49" s="36"/>
      <c r="J49" s="38"/>
      <c r="K49" s="38"/>
      <c r="L49" s="38"/>
      <c r="M49" s="38"/>
    </row>
    <row r="50" spans="4:13" x14ac:dyDescent="0.15">
      <c r="D50" s="36"/>
      <c r="E50" s="36"/>
      <c r="F50" s="36"/>
      <c r="G50" s="36"/>
      <c r="H50" s="37"/>
      <c r="I50" s="36"/>
      <c r="J50" s="38"/>
      <c r="K50" s="38"/>
      <c r="L50" s="38"/>
      <c r="M50" s="38"/>
    </row>
    <row r="51" spans="4:13" x14ac:dyDescent="0.15">
      <c r="D51" s="36"/>
      <c r="E51" s="36"/>
      <c r="F51" s="36"/>
      <c r="G51" s="36"/>
      <c r="H51" s="37"/>
      <c r="I51" s="36"/>
      <c r="J51" s="38"/>
      <c r="K51" s="38"/>
      <c r="L51" s="38"/>
      <c r="M51" s="38"/>
    </row>
    <row r="52" spans="4:13" x14ac:dyDescent="0.15">
      <c r="D52" s="36"/>
      <c r="E52" s="36"/>
      <c r="F52" s="36"/>
      <c r="G52" s="36"/>
      <c r="H52" s="37"/>
      <c r="I52" s="36"/>
      <c r="J52" s="38"/>
      <c r="K52" s="38"/>
      <c r="L52" s="38"/>
      <c r="M52" s="38"/>
    </row>
    <row r="53" spans="4:13" x14ac:dyDescent="0.15">
      <c r="D53" s="36"/>
      <c r="E53" s="36"/>
      <c r="F53" s="36"/>
      <c r="G53" s="36"/>
      <c r="H53" s="37"/>
      <c r="I53" s="36"/>
      <c r="J53" s="38"/>
      <c r="K53" s="38"/>
      <c r="L53" s="38"/>
      <c r="M53" s="38"/>
    </row>
    <row r="54" spans="4:13" x14ac:dyDescent="0.15">
      <c r="D54" s="36"/>
      <c r="E54" s="36"/>
      <c r="F54" s="36"/>
      <c r="G54" s="36"/>
      <c r="H54" s="37"/>
      <c r="I54" s="36"/>
      <c r="J54" s="38"/>
      <c r="K54" s="38"/>
      <c r="L54" s="38"/>
      <c r="M54" s="38"/>
    </row>
    <row r="55" spans="4:13" x14ac:dyDescent="0.15">
      <c r="D55" s="36"/>
      <c r="E55" s="36"/>
      <c r="F55" s="36"/>
      <c r="G55" s="36"/>
      <c r="H55" s="37"/>
      <c r="I55" s="36"/>
      <c r="J55" s="38"/>
      <c r="K55" s="38"/>
      <c r="L55" s="38"/>
      <c r="M55" s="38"/>
    </row>
  </sheetData>
  <sheetProtection selectLockedCells="1"/>
  <mergeCells count="32">
    <mergeCell ref="B11:B13"/>
    <mergeCell ref="B14:B25"/>
    <mergeCell ref="L11:L13"/>
    <mergeCell ref="P29:Q30"/>
    <mergeCell ref="A4:R4"/>
    <mergeCell ref="M17:M19"/>
    <mergeCell ref="H20:H25"/>
    <mergeCell ref="I20:I25"/>
    <mergeCell ref="J20:J25"/>
    <mergeCell ref="N29:O30"/>
    <mergeCell ref="M11:M13"/>
    <mergeCell ref="N11:N13"/>
    <mergeCell ref="O11:O13"/>
    <mergeCell ref="P11:P13"/>
    <mergeCell ref="E14:E25"/>
    <mergeCell ref="F14:F25"/>
    <mergeCell ref="G14:G25"/>
    <mergeCell ref="B7:C9"/>
    <mergeCell ref="E7:Q7"/>
    <mergeCell ref="S7:S8"/>
    <mergeCell ref="E8:G8"/>
    <mergeCell ref="H8:J8"/>
    <mergeCell ref="K8:M8"/>
    <mergeCell ref="N8:P8"/>
    <mergeCell ref="Q8:Q9"/>
    <mergeCell ref="R7:R25"/>
    <mergeCell ref="K17:K19"/>
    <mergeCell ref="L17:L19"/>
    <mergeCell ref="H11:H16"/>
    <mergeCell ref="I11:I16"/>
    <mergeCell ref="J11:J16"/>
    <mergeCell ref="K11:K13"/>
  </mergeCells>
  <phoneticPr fontId="1"/>
  <conditionalFormatting sqref="F11:F13">
    <cfRule type="containsBlanks" dxfId="2" priority="1">
      <formula>LEN(TRIM(F11))=0</formula>
    </cfRule>
  </conditionalFormatting>
  <conditionalFormatting sqref="L14:L16 O14:O25 I17:I19 L20:L25">
    <cfRule type="containsBlanks" dxfId="1" priority="3">
      <formula>LEN(TRIM(I14))=0</formula>
    </cfRule>
  </conditionalFormatting>
  <printOptions horizontalCentered="1"/>
  <pageMargins left="0.39370078740157483" right="0.39370078740157483" top="0.59055118110236227" bottom="0.39370078740157483" header="0.51181102362204722" footer="0.51181102362204722"/>
  <pageSetup paperSize="9" scale="72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入札金額算定書</vt:lpstr>
      <vt:lpstr>入札金額算定書!Print_Area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昭憲</dc:creator>
  <cp:lastModifiedBy>平光 俊介</cp:lastModifiedBy>
  <cp:lastPrinted>2026-09-29T07:44:02Z</cp:lastPrinted>
  <dcterms:created xsi:type="dcterms:W3CDTF">2022-09-26T02:34:53Z</dcterms:created>
  <dcterms:modified xsi:type="dcterms:W3CDTF">2026-09-29T08:17:07Z</dcterms:modified>
</cp:coreProperties>
</file>